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2"/>
  </bookViews>
  <sheets>
    <sheet name="5-8" sheetId="1" r:id="rId1"/>
    <sheet name="9-10" sheetId="2" r:id="rId2"/>
    <sheet name="11-12" sheetId="3" r:id="rId3"/>
  </sheets>
  <definedNames/>
  <calcPr fullCalcOnLoad="1"/>
</workbook>
</file>

<file path=xl/sharedStrings.xml><?xml version="1.0" encoding="utf-8"?>
<sst xmlns="http://schemas.openxmlformats.org/spreadsheetml/2006/main" count="338" uniqueCount="141">
  <si>
    <t>Nemes Tihamér Informatikai Tanulmányi Verseny 2016-2017
 1. korcsoport</t>
  </si>
  <si>
    <t>II. forduló
Megyei döntő</t>
  </si>
  <si>
    <t>III. forduló
Országos (Erdélyi) döntő</t>
  </si>
  <si>
    <t>Díjazás</t>
  </si>
  <si>
    <t>IV. forduló
Nemzetközi
 (Budapesti) döntő</t>
  </si>
  <si>
    <t>Ssz.</t>
  </si>
  <si>
    <t>Név</t>
  </si>
  <si>
    <t>Helység</t>
  </si>
  <si>
    <t>Iskola</t>
  </si>
  <si>
    <t>Oszt.</t>
  </si>
  <si>
    <t>1F</t>
  </si>
  <si>
    <t>2F</t>
  </si>
  <si>
    <t>3F</t>
  </si>
  <si>
    <t>4F</t>
  </si>
  <si>
    <t>5F</t>
  </si>
  <si>
    <t>Össz.</t>
  </si>
  <si>
    <t>Felkészítő tanár</t>
  </si>
  <si>
    <t>Pont</t>
  </si>
  <si>
    <t>I. fokozatú EMT
 Oklevél</t>
  </si>
  <si>
    <t>Helyezés</t>
  </si>
  <si>
    <t>1.</t>
  </si>
  <si>
    <t>Beke-Szabó Bence</t>
  </si>
  <si>
    <t>Kolozsvár</t>
  </si>
  <si>
    <t>Báthory István Elméleti Líceum</t>
  </si>
  <si>
    <t>Vicsacsán-Haltek Zoltán</t>
  </si>
  <si>
    <t>I. díj</t>
  </si>
  <si>
    <t>10.</t>
  </si>
  <si>
    <t>2.</t>
  </si>
  <si>
    <t>Éles Júlia</t>
  </si>
  <si>
    <t>Szatmárnémeti</t>
  </si>
  <si>
    <t>Kölcsey Ferenc Főgimnázium</t>
  </si>
  <si>
    <t>Demeter Csaba</t>
  </si>
  <si>
    <t>II. díj</t>
  </si>
  <si>
    <t>nem vett részt</t>
  </si>
  <si>
    <t>3.</t>
  </si>
  <si>
    <t>Nagy Boglárka</t>
  </si>
  <si>
    <t>III. díj</t>
  </si>
  <si>
    <t>31.</t>
  </si>
  <si>
    <t>4.</t>
  </si>
  <si>
    <t>Rákos Gergő</t>
  </si>
  <si>
    <t>Nemes Tihamér Informatikai Tanulmányi Verseny 2016-2017
2. korcsoport</t>
  </si>
  <si>
    <t>IV. forduló
Nemzetközi 
(Budapesti) döntő</t>
  </si>
  <si>
    <t>6F</t>
  </si>
  <si>
    <t>7F</t>
  </si>
  <si>
    <t>Fazakas Borbála</t>
  </si>
  <si>
    <t>Tempfli Levente</t>
  </si>
  <si>
    <t>8.</t>
  </si>
  <si>
    <t>Ghiriti Edmond</t>
  </si>
  <si>
    <t>56.</t>
  </si>
  <si>
    <t>Derzsi Dániel</t>
  </si>
  <si>
    <t>Marosvásárhely</t>
  </si>
  <si>
    <t>Bolyai Farkas Elméleti Líceum</t>
  </si>
  <si>
    <t>Ignát Judit-Anna</t>
  </si>
  <si>
    <t>dicséret</t>
  </si>
  <si>
    <t>20.</t>
  </si>
  <si>
    <t>Lieb Hanna</t>
  </si>
  <si>
    <t>17.</t>
  </si>
  <si>
    <t>Pelok Balázs-István</t>
  </si>
  <si>
    <t>Székelyudvarhely</t>
  </si>
  <si>
    <t>Tamási Áron Gimnázium</t>
  </si>
  <si>
    <t>Dénes Ildikó
Szélyes Emőke</t>
  </si>
  <si>
    <t>II. fokozatú EMT oklevél</t>
  </si>
  <si>
    <t>55.</t>
  </si>
  <si>
    <t>Jakab Etele</t>
  </si>
  <si>
    <t>Péter István</t>
  </si>
  <si>
    <t>Csíkszereda</t>
  </si>
  <si>
    <t>Márton Áron Főgimnázium</t>
  </si>
  <si>
    <t>Csonta Ildikó</t>
  </si>
  <si>
    <t>Ferencz Dániel</t>
  </si>
  <si>
    <t>Fejér Magdolna</t>
  </si>
  <si>
    <t>Mózsa Attila</t>
  </si>
  <si>
    <t>III. fokozatú EMT oklevél</t>
  </si>
  <si>
    <t>Fazakas Ábel</t>
  </si>
  <si>
    <t>58.</t>
  </si>
  <si>
    <t>Borbáth Alpár-Gábor</t>
  </si>
  <si>
    <t>Borneas Cristian-Benjamin</t>
  </si>
  <si>
    <t>66.</t>
  </si>
  <si>
    <t>Kozman Botond</t>
  </si>
  <si>
    <t>Tamás Benedek</t>
  </si>
  <si>
    <t>Boboi Robert</t>
  </si>
  <si>
    <t>51.</t>
  </si>
  <si>
    <t>Roth Apor</t>
  </si>
  <si>
    <t>Sepsiszentgyörgy</t>
  </si>
  <si>
    <t>Székely Mikó Kollégium</t>
  </si>
  <si>
    <t>Iakab Tibor</t>
  </si>
  <si>
    <t>Molnár Krisztián</t>
  </si>
  <si>
    <t>26.</t>
  </si>
  <si>
    <t>Kovács Bálint</t>
  </si>
  <si>
    <t>Demian Ervin-István</t>
  </si>
  <si>
    <t>74.</t>
  </si>
  <si>
    <t>Krecht Ábel</t>
  </si>
  <si>
    <t>Gábor Béla</t>
  </si>
  <si>
    <t>Miklós Csenge</t>
  </si>
  <si>
    <t>Pallai Hunor</t>
  </si>
  <si>
    <t>Izsák Attila-Edmond</t>
  </si>
  <si>
    <t>Csutak Dávid</t>
  </si>
  <si>
    <t>kizárva</t>
  </si>
  <si>
    <t>Nemes Tihamér Informatikai Tanulmányi Verseny 2016-2017
 3. korcsoport</t>
  </si>
  <si>
    <t>8F</t>
  </si>
  <si>
    <t>Veress Szilárd</t>
  </si>
  <si>
    <t>Bukarest</t>
  </si>
  <si>
    <t>Ady Endre Elméleti Líceum</t>
  </si>
  <si>
    <t>Chimet Adriana</t>
  </si>
  <si>
    <t>Kacsó Péter-Gábor</t>
  </si>
  <si>
    <t>Demeter István-Hunor</t>
  </si>
  <si>
    <t>Tankó-Gábor Tihamér</t>
  </si>
  <si>
    <t>Csomós Róbert</t>
  </si>
  <si>
    <t>Csáki Hunor</t>
  </si>
  <si>
    <t>Fülöp M. Márton</t>
  </si>
  <si>
    <t>Jakab Irma Tünde</t>
  </si>
  <si>
    <t>Vinczi L. Richárd</t>
  </si>
  <si>
    <t>Szász Tamás</t>
  </si>
  <si>
    <t>Temesvár</t>
  </si>
  <si>
    <t>Bartók Béla Elméleti Líceum</t>
  </si>
  <si>
    <t>Mauzer Erika</t>
  </si>
  <si>
    <t>EMT dicséret</t>
  </si>
  <si>
    <t>Soós Márton</t>
  </si>
  <si>
    <t>Brassó</t>
  </si>
  <si>
    <t>Áprily Lajos Főgimnázium</t>
  </si>
  <si>
    <t>Bálint Ferenc, Vrencian Éva</t>
  </si>
  <si>
    <t>Fogel Péter</t>
  </si>
  <si>
    <t>Medgyesi Attila</t>
  </si>
  <si>
    <t>Katona Áron</t>
  </si>
  <si>
    <t>Kiss Réka Hajnal</t>
  </si>
  <si>
    <t>Mátyás Gergely-Péter</t>
  </si>
  <si>
    <t>Tófalvi Tamás</t>
  </si>
  <si>
    <t>Dénes Ildikó</t>
  </si>
  <si>
    <t>Ravasz Tamás</t>
  </si>
  <si>
    <t>Baranyai István-Dávid</t>
  </si>
  <si>
    <t>Kui Rita</t>
  </si>
  <si>
    <t>Kovács Lilla</t>
  </si>
  <si>
    <t>Bálint Zsuzsa</t>
  </si>
  <si>
    <t>Gál Róbert</t>
  </si>
  <si>
    <t>Balázs Katalin</t>
  </si>
  <si>
    <t>Szabó Bence-Sándor</t>
  </si>
  <si>
    <t>Szilágyi Czumbil Ede-Balázs</t>
  </si>
  <si>
    <t>Kompasz Péter Bence</t>
  </si>
  <si>
    <t>Zolcsák Mátyás</t>
  </si>
  <si>
    <t>22.</t>
  </si>
  <si>
    <t>Ferencz Zsolt</t>
  </si>
  <si>
    <t>hiányzott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</si>
</sst>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4" fillId="0" borderId="2" xfId="0" applyFont="1" applyBorder="1" applyAlignment="1">
      <alignment horizontal="center" vertical="top" wrapText="1"/>
    </xf>
    <xf numFmtId="164" fontId="4" fillId="2" borderId="2" xfId="0" applyFont="1" applyFill="1" applyBorder="1" applyAlignment="1">
      <alignment horizontal="center" vertical="top" wrapText="1"/>
    </xf>
    <xf numFmtId="164" fontId="4" fillId="2" borderId="2" xfId="0" applyFont="1" applyFill="1" applyBorder="1" applyAlignment="1">
      <alignment horizontal="center" vertical="top" wrapText="1"/>
    </xf>
    <xf numFmtId="164" fontId="4" fillId="2" borderId="3" xfId="0" applyFont="1" applyFill="1" applyBorder="1" applyAlignment="1">
      <alignment horizontal="center" vertical="top"/>
    </xf>
    <xf numFmtId="164" fontId="4" fillId="2" borderId="3" xfId="0" applyFont="1" applyFill="1" applyBorder="1" applyAlignment="1">
      <alignment horizontal="center" vertical="top" wrapText="1"/>
    </xf>
    <xf numFmtId="165" fontId="4" fillId="3" borderId="4" xfId="0" applyNumberFormat="1" applyFont="1" applyFill="1" applyBorder="1" applyAlignment="1">
      <alignment horizontal="center" vertical="top"/>
    </xf>
    <xf numFmtId="164" fontId="4" fillId="3" borderId="4" xfId="0" applyFont="1" applyFill="1" applyBorder="1" applyAlignment="1">
      <alignment horizontal="center" vertical="top"/>
    </xf>
    <xf numFmtId="166" fontId="4" fillId="3" borderId="4" xfId="0" applyNumberFormat="1" applyFont="1" applyFill="1" applyBorder="1" applyAlignment="1">
      <alignment horizontal="center" vertical="top"/>
    </xf>
    <xf numFmtId="165" fontId="5" fillId="3" borderId="4" xfId="0" applyNumberFormat="1" applyFont="1" applyFill="1" applyBorder="1" applyAlignment="1">
      <alignment horizontal="center" vertical="top"/>
    </xf>
    <xf numFmtId="164" fontId="4" fillId="3" borderId="4" xfId="0" applyFont="1" applyFill="1" applyBorder="1" applyAlignment="1">
      <alignment horizontal="center" vertical="top" wrapText="1"/>
    </xf>
    <xf numFmtId="164" fontId="4" fillId="4" borderId="5" xfId="0" applyFont="1" applyFill="1" applyBorder="1" applyAlignment="1">
      <alignment horizontal="center" vertical="top"/>
    </xf>
    <xf numFmtId="164" fontId="4" fillId="4" borderId="5" xfId="0" applyFont="1" applyFill="1" applyBorder="1" applyAlignment="1">
      <alignment horizontal="center" vertical="top"/>
    </xf>
    <xf numFmtId="164" fontId="5" fillId="4" borderId="5" xfId="0" applyFont="1" applyFill="1" applyBorder="1" applyAlignment="1">
      <alignment horizontal="center" vertical="top"/>
    </xf>
    <xf numFmtId="164" fontId="4" fillId="5" borderId="3" xfId="0" applyFont="1" applyFill="1" applyBorder="1" applyAlignment="1">
      <alignment horizontal="center" vertical="center" wrapText="1"/>
    </xf>
    <xf numFmtId="164" fontId="4" fillId="6" borderId="3" xfId="0" applyFont="1" applyFill="1" applyBorder="1" applyAlignment="1">
      <alignment horizontal="center" vertical="center"/>
    </xf>
    <xf numFmtId="164" fontId="1" fillId="0" borderId="2" xfId="0" applyFont="1" applyBorder="1" applyAlignment="1">
      <alignment horizontal="left" vertical="top"/>
    </xf>
    <xf numFmtId="164" fontId="1" fillId="0" borderId="2" xfId="0" applyFont="1" applyBorder="1" applyAlignment="1">
      <alignment horizontal="left" vertical="top" wrapText="1"/>
    </xf>
    <xf numFmtId="164" fontId="4" fillId="0" borderId="2" xfId="0" applyFont="1" applyBorder="1" applyAlignment="1">
      <alignment horizontal="left" vertical="top"/>
    </xf>
    <xf numFmtId="164" fontId="5" fillId="0" borderId="2" xfId="0" applyFont="1" applyBorder="1" applyAlignment="1">
      <alignment horizontal="left" vertical="top"/>
    </xf>
    <xf numFmtId="164" fontId="4" fillId="5" borderId="3" xfId="0" applyFont="1" applyFill="1" applyBorder="1" applyAlignment="1">
      <alignment horizontal="center" vertical="top"/>
    </xf>
    <xf numFmtId="164" fontId="4" fillId="0" borderId="3" xfId="0" applyFont="1" applyBorder="1" applyAlignment="1">
      <alignment horizontal="left" vertical="top"/>
    </xf>
    <xf numFmtId="164" fontId="1" fillId="0" borderId="0" xfId="0" applyFont="1" applyAlignment="1">
      <alignment/>
    </xf>
    <xf numFmtId="164" fontId="1" fillId="0" borderId="2" xfId="0" applyFont="1" applyBorder="1" applyAlignment="1">
      <alignment horizontal="left" vertical="top"/>
    </xf>
    <xf numFmtId="164" fontId="4" fillId="0" borderId="3" xfId="0" applyFont="1" applyBorder="1" applyAlignment="1">
      <alignment horizontal="center" vertical="top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top"/>
    </xf>
    <xf numFmtId="164" fontId="0" fillId="0" borderId="0" xfId="0" applyBorder="1" applyAlignment="1">
      <alignment horizontal="left" vertical="top"/>
    </xf>
    <xf numFmtId="164" fontId="6" fillId="0" borderId="0" xfId="0" applyFont="1" applyAlignment="1">
      <alignment/>
    </xf>
    <xf numFmtId="164" fontId="3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center"/>
    </xf>
    <xf numFmtId="164" fontId="4" fillId="5" borderId="3" xfId="0" applyFont="1" applyFill="1" applyBorder="1" applyAlignment="1">
      <alignment horizontal="center" wrapText="1"/>
    </xf>
    <xf numFmtId="164" fontId="4" fillId="0" borderId="3" xfId="0" applyFont="1" applyBorder="1" applyAlignment="1">
      <alignment horizontal="center" vertical="top" wrapText="1"/>
    </xf>
    <xf numFmtId="164" fontId="4" fillId="0" borderId="3" xfId="0" applyFont="1" applyBorder="1" applyAlignment="1">
      <alignment horizontal="left" vertical="top" wrapText="1"/>
    </xf>
    <xf numFmtId="164" fontId="4" fillId="0" borderId="3" xfId="0" applyFont="1" applyBorder="1" applyAlignment="1">
      <alignment horizontal="left" vertical="top"/>
    </xf>
    <xf numFmtId="164" fontId="4" fillId="7" borderId="2" xfId="0" applyFont="1" applyFill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top"/>
    </xf>
    <xf numFmtId="164" fontId="4" fillId="8" borderId="2" xfId="0" applyFont="1" applyFill="1" applyBorder="1" applyAlignment="1">
      <alignment horizontal="center" vertical="center" wrapText="1"/>
    </xf>
    <xf numFmtId="164" fontId="0" fillId="0" borderId="0" xfId="0" applyAlignment="1">
      <alignment horizontal="left" vertical="top"/>
    </xf>
    <xf numFmtId="164" fontId="1" fillId="0" borderId="3" xfId="0" applyFont="1" applyBorder="1" applyAlignment="1">
      <alignment horizontal="left" vertical="top"/>
    </xf>
    <xf numFmtId="164" fontId="1" fillId="0" borderId="6" xfId="0" applyFont="1" applyBorder="1" applyAlignment="1">
      <alignment horizontal="left" vertical="top"/>
    </xf>
    <xf numFmtId="164" fontId="1" fillId="0" borderId="0" xfId="0" applyFont="1" applyBorder="1" applyAlignment="1">
      <alignment horizontal="left" vertical="top"/>
    </xf>
    <xf numFmtId="164" fontId="1" fillId="0" borderId="0" xfId="0" applyFont="1" applyBorder="1" applyAlignment="1">
      <alignment horizontal="left" vertical="top" wrapText="1"/>
    </xf>
    <xf numFmtId="164" fontId="5" fillId="0" borderId="0" xfId="0" applyFont="1" applyBorder="1" applyAlignment="1">
      <alignment horizontal="left" vertical="top"/>
    </xf>
    <xf numFmtId="164" fontId="4" fillId="9" borderId="2" xfId="0" applyFont="1" applyFill="1" applyBorder="1" applyAlignment="1">
      <alignment horizontal="center" vertical="top" wrapText="1"/>
    </xf>
    <xf numFmtId="164" fontId="4" fillId="6" borderId="3" xfId="0" applyFont="1" applyFill="1" applyBorder="1" applyAlignment="1">
      <alignment horizontal="center" vertical="center"/>
    </xf>
    <xf numFmtId="164" fontId="4" fillId="5" borderId="3" xfId="0" applyFont="1" applyFill="1" applyBorder="1" applyAlignment="1">
      <alignment horizontal="center"/>
    </xf>
    <xf numFmtId="164" fontId="7" fillId="0" borderId="2" xfId="0" applyFont="1" applyBorder="1" applyAlignment="1">
      <alignment horizontal="left" vertical="top"/>
    </xf>
    <xf numFmtId="164" fontId="1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46C0A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66FF99"/>
      <rgbColor rgb="0099CC00"/>
      <rgbColor rgb="00FFCC00"/>
      <rgbColor rgb="00F79646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X7"/>
  <sheetViews>
    <sheetView zoomScale="120" zoomScaleNormal="120" workbookViewId="0" topLeftCell="A1">
      <selection activeCell="B12" sqref="B12"/>
    </sheetView>
  </sheetViews>
  <sheetFormatPr defaultColWidth="8.00390625" defaultRowHeight="12.75"/>
  <cols>
    <col min="1" max="1" width="3.57421875" style="1" customWidth="1"/>
    <col min="2" max="2" width="14.421875" style="0" customWidth="1"/>
    <col min="3" max="3" width="12.421875" style="0" customWidth="1"/>
    <col min="4" max="4" width="19.00390625" style="0" customWidth="1"/>
    <col min="5" max="5" width="4.140625" style="0" customWidth="1"/>
    <col min="6" max="6" width="2.00390625" style="0" customWidth="1"/>
    <col min="7" max="7" width="1.8515625" style="0" customWidth="1"/>
    <col min="8" max="9" width="2.00390625" style="0" customWidth="1"/>
    <col min="10" max="10" width="2.140625" style="0" customWidth="1"/>
    <col min="11" max="11" width="5.00390625" style="2" customWidth="1"/>
    <col min="12" max="12" width="15.28125" style="0" customWidth="1"/>
    <col min="13" max="13" width="3.8515625" style="0" customWidth="1"/>
    <col min="14" max="14" width="2.7109375" style="0" customWidth="1"/>
    <col min="15" max="15" width="3.57421875" style="0" customWidth="1"/>
    <col min="16" max="16" width="3.7109375" style="0" customWidth="1"/>
    <col min="17" max="17" width="6.28125" style="0" customWidth="1"/>
    <col min="18" max="18" width="12.421875" style="0" customWidth="1"/>
    <col min="19" max="19" width="9.28125" style="0" customWidth="1"/>
    <col min="20" max="16384" width="8.421875" style="0" customWidth="1"/>
  </cols>
  <sheetData>
    <row r="1" spans="1:24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X1" s="4"/>
    </row>
    <row r="2" spans="1:20" ht="42" customHeight="1">
      <c r="A2" s="5"/>
      <c r="B2" s="5"/>
      <c r="C2" s="5"/>
      <c r="D2" s="5"/>
      <c r="E2" s="5"/>
      <c r="F2" s="6" t="s">
        <v>1</v>
      </c>
      <c r="G2" s="6"/>
      <c r="H2" s="6"/>
      <c r="I2" s="6"/>
      <c r="J2" s="6"/>
      <c r="K2" s="6"/>
      <c r="L2" s="6"/>
      <c r="M2" s="7" t="s">
        <v>2</v>
      </c>
      <c r="N2" s="7"/>
      <c r="O2" s="7"/>
      <c r="P2" s="7"/>
      <c r="Q2" s="7"/>
      <c r="R2" s="8" t="s">
        <v>3</v>
      </c>
      <c r="S2" s="9" t="s">
        <v>4</v>
      </c>
      <c r="T2" s="9"/>
    </row>
    <row r="3" spans="1:20" ht="21.75">
      <c r="A3" s="10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12" t="s">
        <v>14</v>
      </c>
      <c r="K3" s="13" t="s">
        <v>15</v>
      </c>
      <c r="L3" s="14" t="s">
        <v>16</v>
      </c>
      <c r="M3" s="15" t="s">
        <v>10</v>
      </c>
      <c r="N3" s="15" t="s">
        <v>11</v>
      </c>
      <c r="O3" s="15" t="s">
        <v>12</v>
      </c>
      <c r="P3" s="16" t="s">
        <v>15</v>
      </c>
      <c r="Q3" s="17" t="s">
        <v>17</v>
      </c>
      <c r="R3" s="18" t="s">
        <v>18</v>
      </c>
      <c r="S3" s="19" t="s">
        <v>17</v>
      </c>
      <c r="T3" s="19" t="s">
        <v>19</v>
      </c>
    </row>
    <row r="4" spans="1:20" s="26" customFormat="1" ht="22.5" customHeight="1">
      <c r="A4" s="20" t="s">
        <v>20</v>
      </c>
      <c r="B4" s="20" t="s">
        <v>21</v>
      </c>
      <c r="C4" s="20" t="s">
        <v>22</v>
      </c>
      <c r="D4" s="21" t="s">
        <v>23</v>
      </c>
      <c r="E4" s="20">
        <v>8</v>
      </c>
      <c r="F4" s="20">
        <v>0</v>
      </c>
      <c r="G4" s="20">
        <v>44</v>
      </c>
      <c r="H4" s="20">
        <v>20</v>
      </c>
      <c r="I4" s="20">
        <v>10</v>
      </c>
      <c r="J4" s="20">
        <v>60</v>
      </c>
      <c r="K4" s="22">
        <f aca="true" t="shared" si="0" ref="K4:K7">SUM(F4:J4)</f>
        <v>134</v>
      </c>
      <c r="L4" s="20" t="s">
        <v>24</v>
      </c>
      <c r="M4" s="20">
        <v>10</v>
      </c>
      <c r="N4" s="20">
        <v>27</v>
      </c>
      <c r="O4" s="20">
        <v>12</v>
      </c>
      <c r="P4" s="22">
        <f aca="true" t="shared" si="1" ref="P4:P7">M4+N4+O4</f>
        <v>49</v>
      </c>
      <c r="Q4" s="23">
        <f aca="true" t="shared" si="2" ref="Q4:Q7">ROUND(K4/4,0)+P4</f>
        <v>83</v>
      </c>
      <c r="R4" s="24" t="s">
        <v>25</v>
      </c>
      <c r="S4" s="25">
        <v>105</v>
      </c>
      <c r="T4" s="25" t="s">
        <v>26</v>
      </c>
    </row>
    <row r="5" spans="1:20" ht="12.75">
      <c r="A5" s="20" t="s">
        <v>27</v>
      </c>
      <c r="B5" s="20" t="s">
        <v>28</v>
      </c>
      <c r="C5" s="20" t="s">
        <v>29</v>
      </c>
      <c r="D5" s="27" t="s">
        <v>30</v>
      </c>
      <c r="E5" s="20">
        <v>7</v>
      </c>
      <c r="F5" s="20">
        <v>0</v>
      </c>
      <c r="G5" s="20">
        <v>50</v>
      </c>
      <c r="H5" s="20">
        <v>20</v>
      </c>
      <c r="I5" s="20">
        <v>10</v>
      </c>
      <c r="J5" s="20">
        <v>60</v>
      </c>
      <c r="K5" s="22">
        <f t="shared" si="0"/>
        <v>140</v>
      </c>
      <c r="L5" s="20" t="s">
        <v>31</v>
      </c>
      <c r="M5" s="20">
        <v>0</v>
      </c>
      <c r="N5" s="20">
        <v>30</v>
      </c>
      <c r="O5" s="20">
        <v>16</v>
      </c>
      <c r="P5" s="22">
        <f t="shared" si="1"/>
        <v>46</v>
      </c>
      <c r="Q5" s="23">
        <f t="shared" si="2"/>
        <v>81</v>
      </c>
      <c r="R5" s="24" t="s">
        <v>32</v>
      </c>
      <c r="S5" s="28" t="s">
        <v>33</v>
      </c>
      <c r="T5" s="28"/>
    </row>
    <row r="6" spans="1:20" ht="12.75">
      <c r="A6" s="20" t="s">
        <v>34</v>
      </c>
      <c r="B6" s="20" t="s">
        <v>35</v>
      </c>
      <c r="C6" s="20" t="s">
        <v>29</v>
      </c>
      <c r="D6" s="27" t="s">
        <v>30</v>
      </c>
      <c r="E6" s="20">
        <v>6</v>
      </c>
      <c r="F6" s="20">
        <v>0</v>
      </c>
      <c r="G6" s="20">
        <v>50</v>
      </c>
      <c r="H6" s="20">
        <v>20</v>
      </c>
      <c r="I6" s="20">
        <v>10</v>
      </c>
      <c r="J6" s="20">
        <v>60</v>
      </c>
      <c r="K6" s="22">
        <f t="shared" si="0"/>
        <v>140</v>
      </c>
      <c r="L6" s="20" t="s">
        <v>31</v>
      </c>
      <c r="M6" s="20">
        <v>0</v>
      </c>
      <c r="N6" s="20">
        <v>8</v>
      </c>
      <c r="O6" s="20">
        <v>0</v>
      </c>
      <c r="P6" s="22">
        <f t="shared" si="1"/>
        <v>8</v>
      </c>
      <c r="Q6" s="23">
        <f t="shared" si="2"/>
        <v>43</v>
      </c>
      <c r="R6" s="24" t="s">
        <v>36</v>
      </c>
      <c r="S6" s="25">
        <v>61</v>
      </c>
      <c r="T6" s="25" t="s">
        <v>37</v>
      </c>
    </row>
    <row r="7" spans="1:20" ht="12.75">
      <c r="A7" s="20" t="s">
        <v>38</v>
      </c>
      <c r="B7" s="20" t="s">
        <v>39</v>
      </c>
      <c r="C7" s="20" t="s">
        <v>29</v>
      </c>
      <c r="D7" s="27" t="s">
        <v>30</v>
      </c>
      <c r="E7" s="20">
        <v>6</v>
      </c>
      <c r="F7" s="20">
        <v>0</v>
      </c>
      <c r="G7" s="20">
        <v>50</v>
      </c>
      <c r="H7" s="20">
        <v>20</v>
      </c>
      <c r="I7" s="20">
        <v>10</v>
      </c>
      <c r="J7" s="20">
        <v>48</v>
      </c>
      <c r="K7" s="22">
        <f t="shared" si="0"/>
        <v>128</v>
      </c>
      <c r="L7" s="20" t="s">
        <v>31</v>
      </c>
      <c r="M7" s="20">
        <v>0</v>
      </c>
      <c r="N7" s="20">
        <v>0</v>
      </c>
      <c r="O7" s="20">
        <v>0</v>
      </c>
      <c r="P7" s="22">
        <f t="shared" si="1"/>
        <v>0</v>
      </c>
      <c r="Q7" s="23">
        <f t="shared" si="2"/>
        <v>32</v>
      </c>
      <c r="R7" s="29"/>
      <c r="S7" s="30"/>
      <c r="T7" s="31"/>
    </row>
  </sheetData>
  <sheetProtection selectLockedCells="1" selectUnlockedCells="1"/>
  <mergeCells count="5">
    <mergeCell ref="A1:R1"/>
    <mergeCell ref="F2:L2"/>
    <mergeCell ref="M2:Q2"/>
    <mergeCell ref="S2:T2"/>
    <mergeCell ref="S5:T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X29"/>
  <sheetViews>
    <sheetView zoomScale="120" zoomScaleNormal="120" workbookViewId="0" topLeftCell="A7">
      <selection activeCell="Z10" sqref="Z10"/>
    </sheetView>
  </sheetViews>
  <sheetFormatPr defaultColWidth="8.00390625" defaultRowHeight="12.75"/>
  <cols>
    <col min="1" max="1" width="3.57421875" style="1" customWidth="1"/>
    <col min="2" max="2" width="17.00390625" style="0" customWidth="1"/>
    <col min="3" max="3" width="12.7109375" style="0" customWidth="1"/>
    <col min="4" max="4" width="22.57421875" style="0" customWidth="1"/>
    <col min="5" max="5" width="3.57421875" style="0" customWidth="1"/>
    <col min="6" max="7" width="1.8515625" style="0" customWidth="1"/>
    <col min="8" max="8" width="2.00390625" style="0" customWidth="1"/>
    <col min="9" max="9" width="1.8515625" style="0" customWidth="1"/>
    <col min="10" max="10" width="2.57421875" style="0" customWidth="1"/>
    <col min="11" max="11" width="2.00390625" style="0" customWidth="1"/>
    <col min="12" max="12" width="1.8515625" style="0" customWidth="1"/>
    <col min="13" max="13" width="3.7109375" style="2" customWidth="1"/>
    <col min="14" max="14" width="15.7109375" style="0" customWidth="1"/>
    <col min="15" max="17" width="2.00390625" style="0" customWidth="1"/>
    <col min="18" max="19" width="2.28125" style="0" customWidth="1"/>
    <col min="20" max="20" width="3.7109375" style="0" customWidth="1"/>
    <col min="21" max="21" width="3.57421875" style="32" customWidth="1"/>
    <col min="22" max="22" width="12.421875" style="0" customWidth="1"/>
    <col min="23" max="23" width="7.8515625" style="1" customWidth="1"/>
    <col min="24" max="16384" width="8.421875" style="0" customWidth="1"/>
  </cols>
  <sheetData>
    <row r="1" spans="1:23" ht="40.5" customHeight="1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4"/>
      <c r="W1"/>
    </row>
    <row r="2" spans="1:24" ht="32.25" customHeight="1">
      <c r="A2" s="5"/>
      <c r="B2" s="5"/>
      <c r="C2" s="5"/>
      <c r="D2" s="5"/>
      <c r="E2" s="5"/>
      <c r="F2" s="6" t="s">
        <v>1</v>
      </c>
      <c r="G2" s="6"/>
      <c r="H2" s="6"/>
      <c r="I2" s="6"/>
      <c r="J2" s="6"/>
      <c r="K2" s="6"/>
      <c r="L2" s="6"/>
      <c r="M2" s="6"/>
      <c r="N2" s="6"/>
      <c r="O2" s="7" t="s">
        <v>2</v>
      </c>
      <c r="P2" s="7"/>
      <c r="Q2" s="7"/>
      <c r="R2" s="7"/>
      <c r="S2" s="7"/>
      <c r="T2" s="7"/>
      <c r="U2" s="7"/>
      <c r="V2" s="8" t="s">
        <v>3</v>
      </c>
      <c r="W2" s="9" t="s">
        <v>41</v>
      </c>
      <c r="X2" s="9"/>
    </row>
    <row r="3" spans="1:24" ht="21.75">
      <c r="A3" s="10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12" t="s">
        <v>14</v>
      </c>
      <c r="K3" s="12" t="s">
        <v>42</v>
      </c>
      <c r="L3" s="12" t="s">
        <v>43</v>
      </c>
      <c r="M3" s="13" t="s">
        <v>15</v>
      </c>
      <c r="N3" s="14" t="s">
        <v>16</v>
      </c>
      <c r="O3" s="15" t="s">
        <v>10</v>
      </c>
      <c r="P3" s="15" t="s">
        <v>11</v>
      </c>
      <c r="Q3" s="15" t="s">
        <v>12</v>
      </c>
      <c r="R3" s="15" t="s">
        <v>13</v>
      </c>
      <c r="S3" s="15" t="s">
        <v>14</v>
      </c>
      <c r="T3" s="16" t="s">
        <v>15</v>
      </c>
      <c r="U3" s="17" t="s">
        <v>17</v>
      </c>
      <c r="V3" s="35" t="s">
        <v>18</v>
      </c>
      <c r="W3" s="19" t="s">
        <v>17</v>
      </c>
      <c r="X3" s="19" t="s">
        <v>19</v>
      </c>
    </row>
    <row r="4" spans="1:24" s="26" customFormat="1" ht="12.75" customHeight="1">
      <c r="A4" s="20">
        <v>1</v>
      </c>
      <c r="B4" s="20" t="s">
        <v>44</v>
      </c>
      <c r="C4" s="20" t="s">
        <v>22</v>
      </c>
      <c r="D4" s="21" t="s">
        <v>23</v>
      </c>
      <c r="E4" s="20">
        <v>10</v>
      </c>
      <c r="F4" s="20">
        <v>36</v>
      </c>
      <c r="G4" s="20">
        <v>24</v>
      </c>
      <c r="H4" s="20">
        <v>31</v>
      </c>
      <c r="I4" s="20">
        <v>40</v>
      </c>
      <c r="J4" s="20">
        <v>28</v>
      </c>
      <c r="K4" s="20">
        <v>25</v>
      </c>
      <c r="L4" s="20">
        <v>14</v>
      </c>
      <c r="M4" s="22">
        <f aca="true" t="shared" si="0" ref="M4:M28">SUM(F4:L4)</f>
        <v>198</v>
      </c>
      <c r="N4" s="20" t="s">
        <v>24</v>
      </c>
      <c r="O4" s="20">
        <v>9</v>
      </c>
      <c r="P4" s="20">
        <v>27</v>
      </c>
      <c r="Q4" s="20">
        <v>23</v>
      </c>
      <c r="R4" s="20">
        <v>28</v>
      </c>
      <c r="S4" s="20">
        <v>30</v>
      </c>
      <c r="T4" s="22">
        <f aca="true" t="shared" si="1" ref="T4:T27">O4+P4+Q4+R4+S4</f>
        <v>117</v>
      </c>
      <c r="U4" s="23">
        <f aca="true" t="shared" si="2" ref="U4:U27">ROUND(M4/4,0)+T4</f>
        <v>167</v>
      </c>
      <c r="V4" s="24" t="s">
        <v>25</v>
      </c>
      <c r="W4" s="36" t="s">
        <v>33</v>
      </c>
      <c r="X4" s="36"/>
    </row>
    <row r="5" spans="1:24" ht="12.75">
      <c r="A5" s="20">
        <v>2</v>
      </c>
      <c r="B5" s="20" t="s">
        <v>45</v>
      </c>
      <c r="C5" s="20" t="s">
        <v>29</v>
      </c>
      <c r="D5" s="20" t="s">
        <v>30</v>
      </c>
      <c r="E5" s="20">
        <v>10</v>
      </c>
      <c r="F5" s="20">
        <v>36</v>
      </c>
      <c r="G5" s="20">
        <v>24</v>
      </c>
      <c r="H5" s="20">
        <v>31</v>
      </c>
      <c r="I5" s="20">
        <v>40</v>
      </c>
      <c r="J5" s="20">
        <v>28</v>
      </c>
      <c r="K5" s="20">
        <v>25</v>
      </c>
      <c r="L5" s="20">
        <v>8</v>
      </c>
      <c r="M5" s="22">
        <f t="shared" si="0"/>
        <v>192</v>
      </c>
      <c r="N5" s="20" t="s">
        <v>31</v>
      </c>
      <c r="O5" s="20">
        <v>15</v>
      </c>
      <c r="P5" s="20">
        <v>27</v>
      </c>
      <c r="Q5" s="20">
        <v>24</v>
      </c>
      <c r="R5" s="20">
        <v>24</v>
      </c>
      <c r="S5" s="20">
        <v>24</v>
      </c>
      <c r="T5" s="22">
        <f t="shared" si="1"/>
        <v>114</v>
      </c>
      <c r="U5" s="23">
        <f t="shared" si="2"/>
        <v>162</v>
      </c>
      <c r="V5" s="24" t="s">
        <v>32</v>
      </c>
      <c r="W5" s="37">
        <v>186</v>
      </c>
      <c r="X5" s="37" t="s">
        <v>46</v>
      </c>
    </row>
    <row r="6" spans="1:24" ht="12.75">
      <c r="A6" s="20">
        <v>3</v>
      </c>
      <c r="B6" s="20" t="s">
        <v>47</v>
      </c>
      <c r="C6" s="20" t="s">
        <v>29</v>
      </c>
      <c r="D6" s="20" t="s">
        <v>30</v>
      </c>
      <c r="E6" s="20">
        <v>10</v>
      </c>
      <c r="F6" s="20">
        <v>36</v>
      </c>
      <c r="G6" s="20">
        <v>24</v>
      </c>
      <c r="H6" s="20">
        <v>31</v>
      </c>
      <c r="I6" s="20">
        <v>40</v>
      </c>
      <c r="J6" s="20">
        <v>28</v>
      </c>
      <c r="K6" s="20">
        <v>25</v>
      </c>
      <c r="L6" s="20">
        <v>14</v>
      </c>
      <c r="M6" s="22">
        <f t="shared" si="0"/>
        <v>198</v>
      </c>
      <c r="N6" s="20" t="s">
        <v>31</v>
      </c>
      <c r="O6" s="20">
        <v>15</v>
      </c>
      <c r="P6" s="20">
        <v>21</v>
      </c>
      <c r="Q6" s="20">
        <v>28</v>
      </c>
      <c r="R6" s="20">
        <v>12</v>
      </c>
      <c r="S6" s="20">
        <v>3</v>
      </c>
      <c r="T6" s="22">
        <f t="shared" si="1"/>
        <v>79</v>
      </c>
      <c r="U6" s="23">
        <f t="shared" si="2"/>
        <v>129</v>
      </c>
      <c r="V6" s="24" t="s">
        <v>36</v>
      </c>
      <c r="W6" s="37">
        <v>76</v>
      </c>
      <c r="X6" s="38" t="s">
        <v>48</v>
      </c>
    </row>
    <row r="7" spans="1:24" ht="12.75">
      <c r="A7" s="20">
        <v>4</v>
      </c>
      <c r="B7" s="20" t="s">
        <v>49</v>
      </c>
      <c r="C7" s="20" t="s">
        <v>50</v>
      </c>
      <c r="D7" s="20" t="s">
        <v>51</v>
      </c>
      <c r="E7" s="20">
        <v>9</v>
      </c>
      <c r="F7" s="20">
        <v>36</v>
      </c>
      <c r="G7" s="20">
        <v>24</v>
      </c>
      <c r="H7" s="20">
        <v>31</v>
      </c>
      <c r="I7" s="20">
        <v>40</v>
      </c>
      <c r="J7" s="20">
        <v>28</v>
      </c>
      <c r="K7" s="20">
        <v>25</v>
      </c>
      <c r="L7" s="20">
        <v>14</v>
      </c>
      <c r="M7" s="22">
        <f t="shared" si="0"/>
        <v>198</v>
      </c>
      <c r="N7" s="20" t="s">
        <v>52</v>
      </c>
      <c r="O7" s="20">
        <v>15</v>
      </c>
      <c r="P7" s="20">
        <v>21</v>
      </c>
      <c r="Q7" s="20">
        <v>23</v>
      </c>
      <c r="R7" s="20">
        <v>12</v>
      </c>
      <c r="S7" s="20">
        <v>2</v>
      </c>
      <c r="T7" s="22">
        <f t="shared" si="1"/>
        <v>73</v>
      </c>
      <c r="U7" s="23">
        <f t="shared" si="2"/>
        <v>123</v>
      </c>
      <c r="V7" s="24" t="s">
        <v>53</v>
      </c>
      <c r="W7" s="37">
        <v>131</v>
      </c>
      <c r="X7" s="38" t="s">
        <v>54</v>
      </c>
    </row>
    <row r="8" spans="1:24" ht="12.75">
      <c r="A8" s="20">
        <v>5</v>
      </c>
      <c r="B8" s="20" t="s">
        <v>55</v>
      </c>
      <c r="C8" s="20" t="s">
        <v>29</v>
      </c>
      <c r="D8" s="20" t="s">
        <v>30</v>
      </c>
      <c r="E8" s="20">
        <v>9</v>
      </c>
      <c r="F8" s="20">
        <v>36</v>
      </c>
      <c r="G8" s="20">
        <v>24</v>
      </c>
      <c r="H8" s="20">
        <v>31</v>
      </c>
      <c r="I8" s="20">
        <v>40</v>
      </c>
      <c r="J8" s="20">
        <v>28</v>
      </c>
      <c r="K8" s="20">
        <v>25</v>
      </c>
      <c r="L8" s="20">
        <v>14</v>
      </c>
      <c r="M8" s="22">
        <f t="shared" si="0"/>
        <v>198</v>
      </c>
      <c r="N8" s="20" t="s">
        <v>31</v>
      </c>
      <c r="O8" s="20">
        <v>15</v>
      </c>
      <c r="P8" s="20">
        <v>12</v>
      </c>
      <c r="Q8" s="20">
        <v>21</v>
      </c>
      <c r="R8" s="20">
        <v>14</v>
      </c>
      <c r="S8" s="20">
        <v>9</v>
      </c>
      <c r="T8" s="22">
        <f t="shared" si="1"/>
        <v>71</v>
      </c>
      <c r="U8" s="23">
        <f t="shared" si="2"/>
        <v>121</v>
      </c>
      <c r="V8" s="24" t="s">
        <v>53</v>
      </c>
      <c r="W8" s="37">
        <v>145</v>
      </c>
      <c r="X8" s="38" t="s">
        <v>56</v>
      </c>
    </row>
    <row r="9" spans="1:24" ht="21.75" customHeight="1">
      <c r="A9" s="20">
        <v>6</v>
      </c>
      <c r="B9" s="20" t="s">
        <v>57</v>
      </c>
      <c r="C9" s="20" t="s">
        <v>58</v>
      </c>
      <c r="D9" s="20" t="s">
        <v>59</v>
      </c>
      <c r="E9" s="20">
        <v>10</v>
      </c>
      <c r="F9" s="20">
        <v>36</v>
      </c>
      <c r="G9" s="20">
        <v>24</v>
      </c>
      <c r="H9" s="20">
        <v>18</v>
      </c>
      <c r="I9" s="20">
        <v>40</v>
      </c>
      <c r="J9" s="20">
        <v>15</v>
      </c>
      <c r="K9" s="20">
        <v>25</v>
      </c>
      <c r="L9" s="20">
        <v>14</v>
      </c>
      <c r="M9" s="22">
        <f t="shared" si="0"/>
        <v>172</v>
      </c>
      <c r="N9" s="21" t="s">
        <v>60</v>
      </c>
      <c r="O9" s="20">
        <v>12</v>
      </c>
      <c r="P9" s="20">
        <v>21</v>
      </c>
      <c r="Q9" s="20">
        <v>20</v>
      </c>
      <c r="R9" s="20">
        <v>20</v>
      </c>
      <c r="S9" s="20">
        <v>0</v>
      </c>
      <c r="T9" s="22">
        <f t="shared" si="1"/>
        <v>73</v>
      </c>
      <c r="U9" s="23">
        <f t="shared" si="2"/>
        <v>116</v>
      </c>
      <c r="V9" s="39" t="s">
        <v>61</v>
      </c>
      <c r="W9" s="38">
        <v>77</v>
      </c>
      <c r="X9" s="38" t="s">
        <v>62</v>
      </c>
    </row>
    <row r="10" spans="1:24" ht="12.75">
      <c r="A10" s="20">
        <v>7</v>
      </c>
      <c r="B10" s="20" t="s">
        <v>63</v>
      </c>
      <c r="C10" s="20" t="s">
        <v>50</v>
      </c>
      <c r="D10" s="20" t="s">
        <v>51</v>
      </c>
      <c r="E10" s="20">
        <v>9</v>
      </c>
      <c r="F10" s="20">
        <v>36</v>
      </c>
      <c r="G10" s="20">
        <v>24</v>
      </c>
      <c r="H10" s="20">
        <v>31</v>
      </c>
      <c r="I10" s="20">
        <v>40</v>
      </c>
      <c r="J10" s="20">
        <v>27</v>
      </c>
      <c r="K10" s="20">
        <v>10</v>
      </c>
      <c r="L10" s="20">
        <v>14</v>
      </c>
      <c r="M10" s="22">
        <f t="shared" si="0"/>
        <v>182</v>
      </c>
      <c r="N10" s="20" t="s">
        <v>52</v>
      </c>
      <c r="O10" s="20">
        <v>15</v>
      </c>
      <c r="P10" s="20">
        <v>21</v>
      </c>
      <c r="Q10" s="20">
        <v>13</v>
      </c>
      <c r="R10" s="20">
        <v>18</v>
      </c>
      <c r="S10" s="20">
        <v>0</v>
      </c>
      <c r="T10" s="22">
        <f t="shared" si="1"/>
        <v>67</v>
      </c>
      <c r="U10" s="23">
        <f t="shared" si="2"/>
        <v>113</v>
      </c>
      <c r="V10" s="39"/>
      <c r="W10" s="40" t="s">
        <v>33</v>
      </c>
      <c r="X10" s="40"/>
    </row>
    <row r="11" spans="1:24" ht="12.75">
      <c r="A11" s="20">
        <v>8</v>
      </c>
      <c r="B11" s="20" t="s">
        <v>64</v>
      </c>
      <c r="C11" s="20" t="s">
        <v>65</v>
      </c>
      <c r="D11" s="20" t="s">
        <v>66</v>
      </c>
      <c r="E11" s="20">
        <v>10</v>
      </c>
      <c r="F11" s="20">
        <v>36</v>
      </c>
      <c r="G11" s="20">
        <v>24</v>
      </c>
      <c r="H11" s="20">
        <v>31</v>
      </c>
      <c r="I11" s="20">
        <v>40</v>
      </c>
      <c r="J11" s="20">
        <v>14</v>
      </c>
      <c r="K11" s="20">
        <v>25</v>
      </c>
      <c r="L11" s="20">
        <v>14</v>
      </c>
      <c r="M11" s="22">
        <f t="shared" si="0"/>
        <v>184</v>
      </c>
      <c r="N11" s="20" t="s">
        <v>67</v>
      </c>
      <c r="O11" s="20">
        <v>2</v>
      </c>
      <c r="P11" s="20">
        <v>21</v>
      </c>
      <c r="Q11" s="20">
        <v>17</v>
      </c>
      <c r="R11" s="20">
        <v>12</v>
      </c>
      <c r="S11" s="20">
        <v>10</v>
      </c>
      <c r="T11" s="22">
        <f t="shared" si="1"/>
        <v>62</v>
      </c>
      <c r="U11" s="23">
        <f t="shared" si="2"/>
        <v>108</v>
      </c>
      <c r="V11" s="39"/>
      <c r="W11" s="40" t="s">
        <v>33</v>
      </c>
      <c r="X11" s="40"/>
    </row>
    <row r="12" spans="1:24" ht="12.75">
      <c r="A12" s="20">
        <v>9</v>
      </c>
      <c r="B12" s="20" t="s">
        <v>68</v>
      </c>
      <c r="C12" s="20" t="s">
        <v>50</v>
      </c>
      <c r="D12" s="20" t="s">
        <v>51</v>
      </c>
      <c r="E12" s="20">
        <v>10</v>
      </c>
      <c r="F12" s="20">
        <v>36</v>
      </c>
      <c r="G12" s="20">
        <v>24</v>
      </c>
      <c r="H12" s="20">
        <v>31</v>
      </c>
      <c r="I12" s="20">
        <v>40</v>
      </c>
      <c r="J12" s="20">
        <v>30</v>
      </c>
      <c r="K12" s="20">
        <v>25</v>
      </c>
      <c r="L12" s="20">
        <v>8</v>
      </c>
      <c r="M12" s="22">
        <f t="shared" si="0"/>
        <v>194</v>
      </c>
      <c r="N12" s="20" t="s">
        <v>69</v>
      </c>
      <c r="O12" s="20">
        <v>15</v>
      </c>
      <c r="P12" s="20">
        <v>21</v>
      </c>
      <c r="Q12" s="20">
        <v>0</v>
      </c>
      <c r="R12" s="20">
        <v>13</v>
      </c>
      <c r="S12" s="20">
        <v>9</v>
      </c>
      <c r="T12" s="22">
        <f t="shared" si="1"/>
        <v>58</v>
      </c>
      <c r="U12" s="23">
        <f t="shared" si="2"/>
        <v>107</v>
      </c>
      <c r="V12" s="39"/>
      <c r="W12" s="40" t="s">
        <v>33</v>
      </c>
      <c r="X12" s="40"/>
    </row>
    <row r="13" spans="1:24" ht="12.75" customHeight="1">
      <c r="A13" s="20">
        <v>10</v>
      </c>
      <c r="B13" s="20" t="s">
        <v>70</v>
      </c>
      <c r="C13" s="20" t="s">
        <v>50</v>
      </c>
      <c r="D13" s="20" t="s">
        <v>51</v>
      </c>
      <c r="E13" s="20">
        <v>9</v>
      </c>
      <c r="F13" s="20">
        <v>36</v>
      </c>
      <c r="G13" s="20">
        <v>24</v>
      </c>
      <c r="H13" s="20">
        <v>31</v>
      </c>
      <c r="I13" s="20">
        <v>40</v>
      </c>
      <c r="J13" s="20">
        <v>30</v>
      </c>
      <c r="K13" s="20">
        <v>0</v>
      </c>
      <c r="L13" s="20">
        <v>14</v>
      </c>
      <c r="M13" s="22">
        <f t="shared" si="0"/>
        <v>175</v>
      </c>
      <c r="N13" s="20" t="s">
        <v>52</v>
      </c>
      <c r="O13" s="20">
        <v>15</v>
      </c>
      <c r="P13" s="20">
        <v>21</v>
      </c>
      <c r="Q13" s="20">
        <v>5</v>
      </c>
      <c r="R13" s="20">
        <v>11</v>
      </c>
      <c r="S13" s="20">
        <v>3</v>
      </c>
      <c r="T13" s="22">
        <f t="shared" si="1"/>
        <v>55</v>
      </c>
      <c r="U13" s="23">
        <f t="shared" si="2"/>
        <v>99</v>
      </c>
      <c r="V13" s="41" t="s">
        <v>71</v>
      </c>
      <c r="W13" s="40" t="s">
        <v>33</v>
      </c>
      <c r="X13" s="40"/>
    </row>
    <row r="14" spans="1:24" ht="12.75">
      <c r="A14" s="20">
        <v>11</v>
      </c>
      <c r="B14" s="20" t="s">
        <v>72</v>
      </c>
      <c r="C14" s="20" t="s">
        <v>29</v>
      </c>
      <c r="D14" s="20" t="s">
        <v>30</v>
      </c>
      <c r="E14" s="20">
        <v>9</v>
      </c>
      <c r="F14" s="20">
        <v>36</v>
      </c>
      <c r="G14" s="20">
        <v>24</v>
      </c>
      <c r="H14" s="20">
        <v>31</v>
      </c>
      <c r="I14" s="20">
        <v>40</v>
      </c>
      <c r="J14" s="20">
        <v>28</v>
      </c>
      <c r="K14" s="20">
        <v>25</v>
      </c>
      <c r="L14" s="20">
        <v>14</v>
      </c>
      <c r="M14" s="22">
        <f t="shared" si="0"/>
        <v>198</v>
      </c>
      <c r="N14" s="20" t="s">
        <v>31</v>
      </c>
      <c r="O14" s="20">
        <v>15</v>
      </c>
      <c r="P14" s="20">
        <v>4</v>
      </c>
      <c r="Q14" s="20">
        <v>28</v>
      </c>
      <c r="R14" s="20">
        <v>1</v>
      </c>
      <c r="S14" s="20">
        <v>0</v>
      </c>
      <c r="T14" s="22">
        <f t="shared" si="1"/>
        <v>48</v>
      </c>
      <c r="U14" s="23">
        <f t="shared" si="2"/>
        <v>98</v>
      </c>
      <c r="V14" s="41"/>
      <c r="W14" s="38">
        <v>72</v>
      </c>
      <c r="X14" s="38" t="s">
        <v>73</v>
      </c>
    </row>
    <row r="15" spans="1:24" ht="21.75" customHeight="1">
      <c r="A15" s="20">
        <v>12</v>
      </c>
      <c r="B15" s="20" t="s">
        <v>74</v>
      </c>
      <c r="C15" s="20" t="s">
        <v>58</v>
      </c>
      <c r="D15" s="20" t="s">
        <v>59</v>
      </c>
      <c r="E15" s="20">
        <v>10</v>
      </c>
      <c r="F15" s="20">
        <v>36</v>
      </c>
      <c r="G15" s="20">
        <v>24</v>
      </c>
      <c r="H15" s="20">
        <v>31</v>
      </c>
      <c r="I15" s="20">
        <v>40</v>
      </c>
      <c r="J15" s="20">
        <v>17</v>
      </c>
      <c r="K15" s="20">
        <v>25</v>
      </c>
      <c r="L15" s="20">
        <v>0</v>
      </c>
      <c r="M15" s="22">
        <f t="shared" si="0"/>
        <v>173</v>
      </c>
      <c r="N15" s="21" t="s">
        <v>60</v>
      </c>
      <c r="O15" s="20">
        <v>4</v>
      </c>
      <c r="P15" s="20">
        <v>21</v>
      </c>
      <c r="Q15" s="20">
        <v>17</v>
      </c>
      <c r="R15" s="20">
        <v>4</v>
      </c>
      <c r="S15" s="20">
        <v>9</v>
      </c>
      <c r="T15" s="22">
        <f t="shared" si="1"/>
        <v>55</v>
      </c>
      <c r="U15" s="23">
        <f t="shared" si="2"/>
        <v>98</v>
      </c>
      <c r="V15" s="41"/>
      <c r="W15" s="40" t="s">
        <v>33</v>
      </c>
      <c r="X15" s="40"/>
    </row>
    <row r="16" spans="1:24" ht="12.75">
      <c r="A16" s="20">
        <v>13</v>
      </c>
      <c r="B16" s="20" t="s">
        <v>75</v>
      </c>
      <c r="C16" s="20" t="s">
        <v>29</v>
      </c>
      <c r="D16" s="20" t="s">
        <v>30</v>
      </c>
      <c r="E16" s="20">
        <v>10</v>
      </c>
      <c r="F16" s="20">
        <v>36</v>
      </c>
      <c r="G16" s="20">
        <v>24</v>
      </c>
      <c r="H16" s="20">
        <v>31</v>
      </c>
      <c r="I16" s="20">
        <v>40</v>
      </c>
      <c r="J16" s="20">
        <v>28</v>
      </c>
      <c r="K16" s="20">
        <v>25</v>
      </c>
      <c r="L16" s="20">
        <v>14</v>
      </c>
      <c r="M16" s="22">
        <f t="shared" si="0"/>
        <v>198</v>
      </c>
      <c r="N16" s="20" t="s">
        <v>31</v>
      </c>
      <c r="O16" s="20">
        <v>12</v>
      </c>
      <c r="P16" s="20">
        <v>0</v>
      </c>
      <c r="Q16" s="20">
        <v>21</v>
      </c>
      <c r="R16" s="20">
        <v>4</v>
      </c>
      <c r="S16" s="20">
        <v>7</v>
      </c>
      <c r="T16" s="22">
        <f t="shared" si="1"/>
        <v>44</v>
      </c>
      <c r="U16" s="23">
        <f t="shared" si="2"/>
        <v>94</v>
      </c>
      <c r="V16" s="41"/>
      <c r="W16" s="38">
        <v>67</v>
      </c>
      <c r="X16" s="38" t="s">
        <v>76</v>
      </c>
    </row>
    <row r="17" spans="1:24" ht="12.75">
      <c r="A17" s="20">
        <v>14</v>
      </c>
      <c r="B17" s="20" t="s">
        <v>77</v>
      </c>
      <c r="C17" s="20" t="s">
        <v>65</v>
      </c>
      <c r="D17" s="20" t="s">
        <v>66</v>
      </c>
      <c r="E17" s="20">
        <v>10</v>
      </c>
      <c r="F17" s="20">
        <v>36</v>
      </c>
      <c r="G17" s="20">
        <v>24</v>
      </c>
      <c r="H17" s="20">
        <v>15</v>
      </c>
      <c r="I17" s="20">
        <v>40</v>
      </c>
      <c r="J17" s="20">
        <v>15</v>
      </c>
      <c r="K17" s="20">
        <v>25</v>
      </c>
      <c r="L17" s="20">
        <v>14</v>
      </c>
      <c r="M17" s="22">
        <f t="shared" si="0"/>
        <v>169</v>
      </c>
      <c r="N17" s="20" t="s">
        <v>67</v>
      </c>
      <c r="O17" s="20">
        <v>15</v>
      </c>
      <c r="P17" s="20">
        <v>4</v>
      </c>
      <c r="Q17" s="20">
        <v>21</v>
      </c>
      <c r="R17" s="20">
        <v>12</v>
      </c>
      <c r="S17" s="20">
        <v>0</v>
      </c>
      <c r="T17" s="22">
        <f t="shared" si="1"/>
        <v>52</v>
      </c>
      <c r="U17" s="23">
        <f t="shared" si="2"/>
        <v>94</v>
      </c>
      <c r="V17" s="41"/>
      <c r="W17" s="40" t="s">
        <v>33</v>
      </c>
      <c r="X17" s="40"/>
    </row>
    <row r="18" spans="1:24" ht="12.75">
      <c r="A18" s="20">
        <v>15</v>
      </c>
      <c r="B18" s="20" t="s">
        <v>78</v>
      </c>
      <c r="C18" s="20" t="s">
        <v>65</v>
      </c>
      <c r="D18" s="20" t="s">
        <v>66</v>
      </c>
      <c r="E18" s="20">
        <v>10</v>
      </c>
      <c r="F18" s="20">
        <v>36</v>
      </c>
      <c r="G18" s="20">
        <v>24</v>
      </c>
      <c r="H18" s="20">
        <v>31</v>
      </c>
      <c r="I18" s="20">
        <v>40</v>
      </c>
      <c r="J18" s="20">
        <v>13</v>
      </c>
      <c r="K18" s="20">
        <v>5</v>
      </c>
      <c r="L18" s="20">
        <v>14</v>
      </c>
      <c r="M18" s="22">
        <f t="shared" si="0"/>
        <v>163</v>
      </c>
      <c r="N18" s="20" t="s">
        <v>67</v>
      </c>
      <c r="O18" s="20">
        <v>15</v>
      </c>
      <c r="P18" s="20">
        <v>6</v>
      </c>
      <c r="Q18" s="20">
        <v>10</v>
      </c>
      <c r="R18" s="20">
        <v>16</v>
      </c>
      <c r="S18" s="20">
        <v>6</v>
      </c>
      <c r="T18" s="22">
        <f t="shared" si="1"/>
        <v>53</v>
      </c>
      <c r="U18" s="23">
        <f t="shared" si="2"/>
        <v>94</v>
      </c>
      <c r="V18" s="41"/>
      <c r="W18" s="40" t="s">
        <v>33</v>
      </c>
      <c r="X18" s="40"/>
    </row>
    <row r="19" spans="1:24" ht="12.75">
      <c r="A19" s="20">
        <v>16</v>
      </c>
      <c r="B19" s="20" t="s">
        <v>79</v>
      </c>
      <c r="C19" s="20" t="s">
        <v>22</v>
      </c>
      <c r="D19" s="21" t="s">
        <v>23</v>
      </c>
      <c r="E19" s="20">
        <v>10</v>
      </c>
      <c r="F19" s="20">
        <v>36</v>
      </c>
      <c r="G19" s="20">
        <v>24</v>
      </c>
      <c r="H19" s="20">
        <v>31</v>
      </c>
      <c r="I19" s="20">
        <v>40</v>
      </c>
      <c r="J19" s="20">
        <v>25</v>
      </c>
      <c r="K19" s="20">
        <v>15</v>
      </c>
      <c r="L19" s="20">
        <v>14</v>
      </c>
      <c r="M19" s="22">
        <f t="shared" si="0"/>
        <v>185</v>
      </c>
      <c r="N19" s="20" t="s">
        <v>24</v>
      </c>
      <c r="O19" s="20">
        <v>15</v>
      </c>
      <c r="P19" s="20">
        <v>2</v>
      </c>
      <c r="Q19" s="20">
        <v>0</v>
      </c>
      <c r="R19" s="20">
        <v>30</v>
      </c>
      <c r="S19" s="20">
        <v>0</v>
      </c>
      <c r="T19" s="22">
        <f t="shared" si="1"/>
        <v>47</v>
      </c>
      <c r="U19" s="23">
        <f t="shared" si="2"/>
        <v>93</v>
      </c>
      <c r="V19" s="41"/>
      <c r="W19" s="38">
        <v>79</v>
      </c>
      <c r="X19" s="38" t="s">
        <v>80</v>
      </c>
    </row>
    <row r="20" spans="1:24" ht="12.75">
      <c r="A20" s="20">
        <v>17</v>
      </c>
      <c r="B20" s="20" t="s">
        <v>81</v>
      </c>
      <c r="C20" s="20" t="s">
        <v>82</v>
      </c>
      <c r="D20" s="20" t="s">
        <v>83</v>
      </c>
      <c r="E20" s="20">
        <v>9</v>
      </c>
      <c r="F20" s="20">
        <v>36</v>
      </c>
      <c r="G20" s="20">
        <v>24</v>
      </c>
      <c r="H20" s="20">
        <v>31</v>
      </c>
      <c r="I20" s="20">
        <v>40</v>
      </c>
      <c r="J20" s="20">
        <v>2</v>
      </c>
      <c r="K20" s="20">
        <v>25</v>
      </c>
      <c r="L20" s="20">
        <v>14</v>
      </c>
      <c r="M20" s="22">
        <f t="shared" si="0"/>
        <v>172</v>
      </c>
      <c r="N20" s="20" t="s">
        <v>84</v>
      </c>
      <c r="O20" s="20">
        <v>2</v>
      </c>
      <c r="P20" s="20">
        <v>27</v>
      </c>
      <c r="Q20" s="20">
        <v>0</v>
      </c>
      <c r="R20" s="20">
        <v>16</v>
      </c>
      <c r="S20" s="20">
        <v>0</v>
      </c>
      <c r="T20" s="22">
        <f t="shared" si="1"/>
        <v>45</v>
      </c>
      <c r="U20" s="23">
        <f t="shared" si="2"/>
        <v>88</v>
      </c>
      <c r="V20" s="42"/>
      <c r="W20" s="40" t="s">
        <v>33</v>
      </c>
      <c r="X20" s="40"/>
    </row>
    <row r="21" spans="1:24" ht="12.75">
      <c r="A21" s="20">
        <v>18</v>
      </c>
      <c r="B21" s="20" t="s">
        <v>85</v>
      </c>
      <c r="C21" s="20" t="s">
        <v>50</v>
      </c>
      <c r="D21" s="20" t="s">
        <v>51</v>
      </c>
      <c r="E21" s="20">
        <v>9</v>
      </c>
      <c r="F21" s="20">
        <v>36</v>
      </c>
      <c r="G21" s="20">
        <v>8</v>
      </c>
      <c r="H21" s="20">
        <v>31</v>
      </c>
      <c r="I21" s="20">
        <v>40</v>
      </c>
      <c r="J21" s="20">
        <v>20</v>
      </c>
      <c r="K21" s="20">
        <v>25</v>
      </c>
      <c r="L21" s="20">
        <v>10</v>
      </c>
      <c r="M21" s="22">
        <f t="shared" si="0"/>
        <v>170</v>
      </c>
      <c r="N21" s="20" t="s">
        <v>52</v>
      </c>
      <c r="O21" s="20">
        <v>2</v>
      </c>
      <c r="P21" s="20">
        <v>21</v>
      </c>
      <c r="Q21" s="20">
        <v>0</v>
      </c>
      <c r="R21" s="20">
        <v>16</v>
      </c>
      <c r="S21" s="20">
        <v>6</v>
      </c>
      <c r="T21" s="22">
        <f t="shared" si="1"/>
        <v>45</v>
      </c>
      <c r="U21" s="23">
        <f t="shared" si="2"/>
        <v>88</v>
      </c>
      <c r="V21" s="42"/>
      <c r="W21" s="38">
        <v>113</v>
      </c>
      <c r="X21" s="38" t="s">
        <v>86</v>
      </c>
    </row>
    <row r="22" spans="1:24" ht="21.75">
      <c r="A22" s="20">
        <v>19</v>
      </c>
      <c r="B22" s="20" t="s">
        <v>87</v>
      </c>
      <c r="C22" s="20" t="s">
        <v>58</v>
      </c>
      <c r="D22" s="20" t="s">
        <v>59</v>
      </c>
      <c r="E22" s="20">
        <v>10</v>
      </c>
      <c r="F22" s="20">
        <v>36</v>
      </c>
      <c r="G22" s="20">
        <v>24</v>
      </c>
      <c r="H22" s="20">
        <v>31</v>
      </c>
      <c r="I22" s="20">
        <v>40</v>
      </c>
      <c r="J22" s="20">
        <v>15</v>
      </c>
      <c r="K22" s="20">
        <v>10</v>
      </c>
      <c r="L22" s="20">
        <v>14</v>
      </c>
      <c r="M22" s="22">
        <f t="shared" si="0"/>
        <v>170</v>
      </c>
      <c r="N22" s="21" t="s">
        <v>60</v>
      </c>
      <c r="O22" s="20">
        <v>0</v>
      </c>
      <c r="P22" s="20">
        <v>0</v>
      </c>
      <c r="Q22" s="20">
        <v>22</v>
      </c>
      <c r="R22" s="20">
        <v>16</v>
      </c>
      <c r="S22" s="20">
        <v>1</v>
      </c>
      <c r="T22" s="22">
        <f t="shared" si="1"/>
        <v>39</v>
      </c>
      <c r="U22" s="23">
        <f t="shared" si="2"/>
        <v>82</v>
      </c>
      <c r="V22" s="42"/>
      <c r="W22" s="40" t="s">
        <v>33</v>
      </c>
      <c r="X22" s="40"/>
    </row>
    <row r="23" spans="1:24" ht="12.75">
      <c r="A23" s="20">
        <v>20</v>
      </c>
      <c r="B23" s="20" t="s">
        <v>88</v>
      </c>
      <c r="C23" s="20" t="s">
        <v>29</v>
      </c>
      <c r="D23" s="20" t="s">
        <v>30</v>
      </c>
      <c r="E23" s="20">
        <v>10</v>
      </c>
      <c r="F23" s="20">
        <v>36</v>
      </c>
      <c r="G23" s="20">
        <v>24</v>
      </c>
      <c r="H23" s="20">
        <v>24</v>
      </c>
      <c r="I23" s="20">
        <v>40</v>
      </c>
      <c r="J23" s="20">
        <v>28</v>
      </c>
      <c r="K23" s="20">
        <v>0</v>
      </c>
      <c r="L23" s="20">
        <v>14</v>
      </c>
      <c r="M23" s="22">
        <f t="shared" si="0"/>
        <v>166</v>
      </c>
      <c r="N23" s="20" t="s">
        <v>31</v>
      </c>
      <c r="O23" s="20">
        <v>15</v>
      </c>
      <c r="P23" s="20">
        <v>21</v>
      </c>
      <c r="Q23" s="20">
        <v>0</v>
      </c>
      <c r="R23" s="20">
        <v>1</v>
      </c>
      <c r="S23" s="20">
        <v>0</v>
      </c>
      <c r="T23" s="22">
        <f t="shared" si="1"/>
        <v>37</v>
      </c>
      <c r="U23" s="23">
        <f t="shared" si="2"/>
        <v>79</v>
      </c>
      <c r="V23" s="42"/>
      <c r="W23" s="38">
        <v>55</v>
      </c>
      <c r="X23" s="38" t="s">
        <v>89</v>
      </c>
    </row>
    <row r="24" spans="1:23" ht="12.75">
      <c r="A24" s="20">
        <v>21</v>
      </c>
      <c r="B24" s="20" t="s">
        <v>90</v>
      </c>
      <c r="C24" s="20" t="s">
        <v>82</v>
      </c>
      <c r="D24" s="20" t="s">
        <v>83</v>
      </c>
      <c r="E24" s="20">
        <v>9</v>
      </c>
      <c r="F24" s="20">
        <v>36</v>
      </c>
      <c r="G24" s="20">
        <v>24</v>
      </c>
      <c r="H24" s="20">
        <v>31</v>
      </c>
      <c r="I24" s="20">
        <v>40</v>
      </c>
      <c r="J24" s="20">
        <v>15</v>
      </c>
      <c r="K24" s="20">
        <v>15</v>
      </c>
      <c r="L24" s="20">
        <v>14</v>
      </c>
      <c r="M24" s="22">
        <f t="shared" si="0"/>
        <v>175</v>
      </c>
      <c r="N24" s="20" t="s">
        <v>91</v>
      </c>
      <c r="O24" s="20">
        <v>0</v>
      </c>
      <c r="P24" s="20">
        <v>0</v>
      </c>
      <c r="Q24" s="20">
        <v>8</v>
      </c>
      <c r="R24" s="20">
        <v>12</v>
      </c>
      <c r="S24" s="20">
        <v>1</v>
      </c>
      <c r="T24" s="22">
        <f t="shared" si="1"/>
        <v>21</v>
      </c>
      <c r="U24" s="23">
        <f t="shared" si="2"/>
        <v>65</v>
      </c>
      <c r="V24" s="42"/>
      <c r="W24"/>
    </row>
    <row r="25" spans="1:23" ht="12.75">
      <c r="A25" s="20">
        <v>22</v>
      </c>
      <c r="B25" s="20" t="s">
        <v>92</v>
      </c>
      <c r="C25" s="20" t="s">
        <v>82</v>
      </c>
      <c r="D25" s="20" t="s">
        <v>83</v>
      </c>
      <c r="E25" s="20">
        <v>9</v>
      </c>
      <c r="F25" s="20">
        <v>36</v>
      </c>
      <c r="G25" s="20">
        <v>24</v>
      </c>
      <c r="H25" s="20">
        <v>31</v>
      </c>
      <c r="I25" s="20">
        <v>40</v>
      </c>
      <c r="J25" s="20">
        <v>0</v>
      </c>
      <c r="K25" s="20">
        <v>25</v>
      </c>
      <c r="L25" s="20">
        <v>14</v>
      </c>
      <c r="M25" s="22">
        <f t="shared" si="0"/>
        <v>170</v>
      </c>
      <c r="N25" s="20" t="s">
        <v>84</v>
      </c>
      <c r="O25" s="20">
        <v>15</v>
      </c>
      <c r="P25" s="20">
        <v>0</v>
      </c>
      <c r="Q25" s="20">
        <v>0</v>
      </c>
      <c r="R25" s="20">
        <v>2</v>
      </c>
      <c r="S25" s="20">
        <v>0</v>
      </c>
      <c r="T25" s="22">
        <f t="shared" si="1"/>
        <v>17</v>
      </c>
      <c r="U25" s="23">
        <f t="shared" si="2"/>
        <v>60</v>
      </c>
      <c r="V25" s="42"/>
      <c r="W25"/>
    </row>
    <row r="26" spans="1:23" ht="12.75">
      <c r="A26" s="20">
        <v>23</v>
      </c>
      <c r="B26" s="20" t="s">
        <v>93</v>
      </c>
      <c r="C26" s="20" t="s">
        <v>29</v>
      </c>
      <c r="D26" s="20" t="s">
        <v>30</v>
      </c>
      <c r="E26" s="20">
        <v>9</v>
      </c>
      <c r="F26" s="20">
        <v>36</v>
      </c>
      <c r="G26" s="20">
        <v>24</v>
      </c>
      <c r="H26" s="20">
        <v>31</v>
      </c>
      <c r="I26" s="20">
        <v>40</v>
      </c>
      <c r="J26" s="20">
        <v>28</v>
      </c>
      <c r="K26" s="20">
        <v>15</v>
      </c>
      <c r="L26" s="20">
        <v>14</v>
      </c>
      <c r="M26" s="22">
        <f t="shared" si="0"/>
        <v>188</v>
      </c>
      <c r="N26" s="20" t="s">
        <v>31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2">
        <f t="shared" si="1"/>
        <v>0</v>
      </c>
      <c r="U26" s="23">
        <f t="shared" si="2"/>
        <v>47</v>
      </c>
      <c r="V26" s="42"/>
      <c r="W26"/>
    </row>
    <row r="27" spans="1:23" ht="12.75">
      <c r="A27" s="20">
        <v>24</v>
      </c>
      <c r="B27" s="20" t="s">
        <v>94</v>
      </c>
      <c r="C27" s="20" t="s">
        <v>50</v>
      </c>
      <c r="D27" s="20" t="s">
        <v>51</v>
      </c>
      <c r="E27" s="20">
        <v>9</v>
      </c>
      <c r="F27" s="20">
        <v>36</v>
      </c>
      <c r="G27" s="20">
        <v>16</v>
      </c>
      <c r="H27" s="20">
        <v>31</v>
      </c>
      <c r="I27" s="20">
        <v>40</v>
      </c>
      <c r="J27" s="20">
        <v>27</v>
      </c>
      <c r="K27" s="20">
        <v>10</v>
      </c>
      <c r="L27" s="20">
        <v>0</v>
      </c>
      <c r="M27" s="22">
        <f t="shared" si="0"/>
        <v>160</v>
      </c>
      <c r="N27" s="20" t="s">
        <v>52</v>
      </c>
      <c r="O27" s="20">
        <v>2</v>
      </c>
      <c r="P27" s="20">
        <v>0</v>
      </c>
      <c r="Q27" s="20">
        <v>0</v>
      </c>
      <c r="R27" s="20">
        <v>0</v>
      </c>
      <c r="S27" s="20">
        <v>0</v>
      </c>
      <c r="T27" s="22">
        <f t="shared" si="1"/>
        <v>2</v>
      </c>
      <c r="U27" s="23">
        <f t="shared" si="2"/>
        <v>42</v>
      </c>
      <c r="V27" s="42"/>
      <c r="W27"/>
    </row>
    <row r="28" spans="1:23" ht="12.75">
      <c r="A28" s="20">
        <v>25</v>
      </c>
      <c r="B28" s="20" t="s">
        <v>95</v>
      </c>
      <c r="C28" s="20" t="s">
        <v>82</v>
      </c>
      <c r="D28" s="20" t="s">
        <v>83</v>
      </c>
      <c r="E28" s="20">
        <v>9</v>
      </c>
      <c r="F28" s="20">
        <v>36</v>
      </c>
      <c r="G28" s="20">
        <v>24</v>
      </c>
      <c r="H28" s="20">
        <v>31</v>
      </c>
      <c r="I28" s="20">
        <v>40</v>
      </c>
      <c r="J28" s="20">
        <v>3</v>
      </c>
      <c r="K28" s="20">
        <v>20</v>
      </c>
      <c r="L28" s="20">
        <v>14</v>
      </c>
      <c r="M28" s="22">
        <f t="shared" si="0"/>
        <v>168</v>
      </c>
      <c r="N28" s="20" t="s">
        <v>84</v>
      </c>
      <c r="O28" s="43" t="s">
        <v>96</v>
      </c>
      <c r="P28" s="43"/>
      <c r="Q28" s="43"/>
      <c r="R28" s="43"/>
      <c r="S28" s="43"/>
      <c r="T28" s="43"/>
      <c r="U28" s="43"/>
      <c r="V28" s="42"/>
      <c r="W28"/>
    </row>
    <row r="29" spans="1:23" ht="12.75">
      <c r="A29" s="44"/>
      <c r="B29" s="45"/>
      <c r="C29" s="45"/>
      <c r="D29" s="46"/>
      <c r="E29" s="45"/>
      <c r="F29" s="45"/>
      <c r="G29" s="45"/>
      <c r="H29" s="45"/>
      <c r="I29" s="45"/>
      <c r="J29" s="45"/>
      <c r="K29" s="45"/>
      <c r="L29" s="45"/>
      <c r="M29" s="30"/>
      <c r="N29" s="45"/>
      <c r="O29" s="45"/>
      <c r="P29" s="45"/>
      <c r="Q29" s="45"/>
      <c r="R29" s="45"/>
      <c r="S29" s="45"/>
      <c r="T29" s="30"/>
      <c r="U29" s="47"/>
      <c r="V29" s="42"/>
      <c r="W29"/>
    </row>
  </sheetData>
  <sheetProtection selectLockedCells="1" selectUnlockedCells="1"/>
  <mergeCells count="17">
    <mergeCell ref="A1:U1"/>
    <mergeCell ref="F2:N2"/>
    <mergeCell ref="O2:U2"/>
    <mergeCell ref="W2:X2"/>
    <mergeCell ref="W4:X4"/>
    <mergeCell ref="V9:V12"/>
    <mergeCell ref="W10:X10"/>
    <mergeCell ref="W11:X11"/>
    <mergeCell ref="W12:X12"/>
    <mergeCell ref="V13:V19"/>
    <mergeCell ref="W13:X13"/>
    <mergeCell ref="W15:X15"/>
    <mergeCell ref="W17:X17"/>
    <mergeCell ref="W18:X18"/>
    <mergeCell ref="W20:X20"/>
    <mergeCell ref="W22:X22"/>
    <mergeCell ref="O28:U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Y25"/>
  <sheetViews>
    <sheetView tabSelected="1" zoomScale="120" zoomScaleNormal="120" workbookViewId="0" topLeftCell="A1">
      <selection activeCell="B8" sqref="B8"/>
    </sheetView>
  </sheetViews>
  <sheetFormatPr defaultColWidth="8.00390625" defaultRowHeight="12.75"/>
  <cols>
    <col min="1" max="1" width="3.57421875" style="1" customWidth="1"/>
    <col min="2" max="2" width="18.7109375" style="0" customWidth="1"/>
    <col min="3" max="3" width="11.57421875" style="0" customWidth="1"/>
    <col min="4" max="4" width="20.28125" style="0" customWidth="1"/>
    <col min="5" max="5" width="3.57421875" style="0" customWidth="1"/>
    <col min="6" max="7" width="2.00390625" style="0" customWidth="1"/>
    <col min="8" max="8" width="2.140625" style="0" customWidth="1"/>
    <col min="9" max="9" width="2.00390625" style="0" customWidth="1"/>
    <col min="10" max="10" width="2.421875" style="0" customWidth="1"/>
    <col min="11" max="12" width="2.00390625" style="0" customWidth="1"/>
    <col min="13" max="13" width="3.57421875" style="0" customWidth="1"/>
    <col min="14" max="14" width="4.140625" style="2" customWidth="1"/>
    <col min="15" max="15" width="15.421875" style="0" customWidth="1"/>
    <col min="16" max="16" width="2.57421875" style="0" customWidth="1"/>
    <col min="17" max="17" width="2.7109375" style="0" customWidth="1"/>
    <col min="18" max="18" width="2.57421875" style="0" customWidth="1"/>
    <col min="19" max="20" width="2.140625" style="0" customWidth="1"/>
    <col min="21" max="21" width="3.7109375" style="0" customWidth="1"/>
    <col min="22" max="22" width="4.57421875" style="32" customWidth="1"/>
    <col min="23" max="23" width="11.140625" style="0" customWidth="1"/>
    <col min="24" max="24" width="7.7109375" style="1" customWidth="1"/>
    <col min="25" max="16384" width="8.421875" style="0" customWidth="1"/>
  </cols>
  <sheetData>
    <row r="1" spans="1:24" ht="34.5" customHeight="1">
      <c r="A1" s="33" t="s">
        <v>97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/>
      <c r="X1"/>
    </row>
    <row r="2" spans="1:25" ht="31.5" customHeight="1">
      <c r="A2" s="5"/>
      <c r="B2" s="5"/>
      <c r="C2" s="5"/>
      <c r="D2" s="5"/>
      <c r="E2" s="5"/>
      <c r="F2" s="6" t="s">
        <v>1</v>
      </c>
      <c r="G2" s="6"/>
      <c r="H2" s="6"/>
      <c r="I2" s="6"/>
      <c r="J2" s="6"/>
      <c r="K2" s="6"/>
      <c r="L2" s="6"/>
      <c r="M2" s="6"/>
      <c r="N2" s="6"/>
      <c r="O2" s="6"/>
      <c r="P2" s="48" t="s">
        <v>2</v>
      </c>
      <c r="Q2" s="48"/>
      <c r="R2" s="48"/>
      <c r="S2" s="48"/>
      <c r="T2" s="48"/>
      <c r="U2" s="48"/>
      <c r="V2" s="48"/>
      <c r="W2" s="8" t="s">
        <v>3</v>
      </c>
      <c r="X2" s="9" t="s">
        <v>41</v>
      </c>
      <c r="Y2" s="9"/>
    </row>
    <row r="3" spans="1:25" ht="32.25">
      <c r="A3" s="10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12" t="s">
        <v>14</v>
      </c>
      <c r="K3" s="12" t="s">
        <v>42</v>
      </c>
      <c r="L3" s="12" t="s">
        <v>43</v>
      </c>
      <c r="M3" s="12" t="s">
        <v>98</v>
      </c>
      <c r="N3" s="13" t="s">
        <v>15</v>
      </c>
      <c r="O3" s="14" t="s">
        <v>16</v>
      </c>
      <c r="P3" s="15" t="s">
        <v>10</v>
      </c>
      <c r="Q3" s="15" t="s">
        <v>11</v>
      </c>
      <c r="R3" s="15" t="s">
        <v>12</v>
      </c>
      <c r="S3" s="15" t="s">
        <v>13</v>
      </c>
      <c r="T3" s="15" t="s">
        <v>14</v>
      </c>
      <c r="U3" s="16" t="s">
        <v>15</v>
      </c>
      <c r="V3" s="17" t="s">
        <v>17</v>
      </c>
      <c r="W3" s="18" t="s">
        <v>18</v>
      </c>
      <c r="X3" s="49" t="s">
        <v>17</v>
      </c>
      <c r="Y3" s="19" t="s">
        <v>19</v>
      </c>
    </row>
    <row r="4" spans="1:25" ht="12.75" customHeight="1">
      <c r="A4" s="20">
        <v>1</v>
      </c>
      <c r="B4" s="20" t="s">
        <v>99</v>
      </c>
      <c r="C4" s="20" t="s">
        <v>100</v>
      </c>
      <c r="D4" s="20" t="s">
        <v>101</v>
      </c>
      <c r="E4" s="20">
        <v>12</v>
      </c>
      <c r="F4" s="20">
        <v>30</v>
      </c>
      <c r="G4" s="20">
        <v>21</v>
      </c>
      <c r="H4" s="20">
        <v>21</v>
      </c>
      <c r="I4" s="20">
        <v>24</v>
      </c>
      <c r="J4" s="20">
        <v>15</v>
      </c>
      <c r="K4" s="20">
        <v>25</v>
      </c>
      <c r="L4" s="20">
        <v>11</v>
      </c>
      <c r="M4" s="20">
        <v>8</v>
      </c>
      <c r="N4" s="22">
        <f aca="true" t="shared" si="0" ref="N4:N25">SUM(F4:M4)</f>
        <v>155</v>
      </c>
      <c r="O4" s="20" t="s">
        <v>102</v>
      </c>
      <c r="P4" s="20">
        <v>33</v>
      </c>
      <c r="Q4" s="20">
        <v>10</v>
      </c>
      <c r="R4" s="20">
        <v>32</v>
      </c>
      <c r="S4" s="20">
        <v>0</v>
      </c>
      <c r="T4" s="20">
        <v>35</v>
      </c>
      <c r="U4" s="22">
        <f aca="true" t="shared" si="1" ref="U4:U24">P4+Q4+R4+S4+T4</f>
        <v>110</v>
      </c>
      <c r="V4" s="23">
        <f aca="true" t="shared" si="2" ref="V4:V24">ROUND(N4/4,0)+U4</f>
        <v>149</v>
      </c>
      <c r="W4" s="50" t="s">
        <v>25</v>
      </c>
      <c r="X4" s="25">
        <v>156</v>
      </c>
      <c r="Y4" s="25">
        <v>16</v>
      </c>
    </row>
    <row r="5" spans="1:25" ht="12.75">
      <c r="A5" s="20">
        <v>2</v>
      </c>
      <c r="B5" s="20" t="s">
        <v>103</v>
      </c>
      <c r="C5" s="20" t="s">
        <v>65</v>
      </c>
      <c r="D5" s="20" t="s">
        <v>66</v>
      </c>
      <c r="E5" s="20">
        <v>11</v>
      </c>
      <c r="F5" s="20">
        <v>30</v>
      </c>
      <c r="G5" s="20">
        <v>21</v>
      </c>
      <c r="H5" s="20">
        <v>21</v>
      </c>
      <c r="I5" s="20">
        <v>24</v>
      </c>
      <c r="J5" s="20">
        <v>17</v>
      </c>
      <c r="K5" s="20">
        <v>25</v>
      </c>
      <c r="L5" s="20">
        <v>11</v>
      </c>
      <c r="M5" s="20">
        <v>23.5</v>
      </c>
      <c r="N5" s="22">
        <f t="shared" si="0"/>
        <v>172.5</v>
      </c>
      <c r="O5" s="20" t="s">
        <v>104</v>
      </c>
      <c r="P5" s="20">
        <v>10</v>
      </c>
      <c r="Q5" s="20">
        <v>20</v>
      </c>
      <c r="R5" s="20">
        <v>32</v>
      </c>
      <c r="S5" s="20">
        <v>4</v>
      </c>
      <c r="T5" s="20">
        <v>26</v>
      </c>
      <c r="U5" s="22">
        <f t="shared" si="1"/>
        <v>92</v>
      </c>
      <c r="V5" s="23">
        <f t="shared" si="2"/>
        <v>135</v>
      </c>
      <c r="W5" s="50" t="s">
        <v>32</v>
      </c>
      <c r="X5" s="25">
        <v>159</v>
      </c>
      <c r="Y5" s="25">
        <v>14</v>
      </c>
    </row>
    <row r="6" spans="1:25" ht="12.75">
      <c r="A6" s="20">
        <v>3</v>
      </c>
      <c r="B6" s="20" t="s">
        <v>105</v>
      </c>
      <c r="C6" s="20" t="s">
        <v>65</v>
      </c>
      <c r="D6" s="20" t="s">
        <v>66</v>
      </c>
      <c r="E6" s="20">
        <v>12</v>
      </c>
      <c r="F6" s="20">
        <v>30</v>
      </c>
      <c r="G6" s="20">
        <v>21</v>
      </c>
      <c r="H6" s="20">
        <v>21</v>
      </c>
      <c r="I6" s="20">
        <v>24</v>
      </c>
      <c r="J6" s="20">
        <v>26</v>
      </c>
      <c r="K6" s="20">
        <v>25</v>
      </c>
      <c r="L6" s="20">
        <v>11</v>
      </c>
      <c r="M6" s="20">
        <v>37</v>
      </c>
      <c r="N6" s="22">
        <f t="shared" si="0"/>
        <v>195</v>
      </c>
      <c r="O6" s="20" t="s">
        <v>106</v>
      </c>
      <c r="P6" s="20">
        <v>15</v>
      </c>
      <c r="Q6" s="20">
        <v>0</v>
      </c>
      <c r="R6" s="20">
        <v>23</v>
      </c>
      <c r="S6" s="20">
        <v>6</v>
      </c>
      <c r="T6" s="20">
        <v>35</v>
      </c>
      <c r="U6" s="22">
        <f t="shared" si="1"/>
        <v>79</v>
      </c>
      <c r="V6" s="23">
        <f t="shared" si="2"/>
        <v>128</v>
      </c>
      <c r="W6" s="50" t="s">
        <v>36</v>
      </c>
      <c r="X6" s="25">
        <v>92</v>
      </c>
      <c r="Y6" s="25">
        <v>41</v>
      </c>
    </row>
    <row r="7" spans="1:25" s="1" customFormat="1" ht="12.75">
      <c r="A7" s="20">
        <v>4</v>
      </c>
      <c r="B7" s="20" t="s">
        <v>107</v>
      </c>
      <c r="C7" s="20" t="s">
        <v>65</v>
      </c>
      <c r="D7" s="20" t="s">
        <v>66</v>
      </c>
      <c r="E7" s="20">
        <v>12</v>
      </c>
      <c r="F7" s="20">
        <v>30</v>
      </c>
      <c r="G7" s="20">
        <v>21</v>
      </c>
      <c r="H7" s="20">
        <v>21</v>
      </c>
      <c r="I7" s="20">
        <v>24</v>
      </c>
      <c r="J7" s="20">
        <v>30</v>
      </c>
      <c r="K7" s="20">
        <v>25</v>
      </c>
      <c r="L7" s="20">
        <v>11</v>
      </c>
      <c r="M7" s="20">
        <v>13</v>
      </c>
      <c r="N7" s="22">
        <f t="shared" si="0"/>
        <v>175</v>
      </c>
      <c r="O7" s="20" t="s">
        <v>106</v>
      </c>
      <c r="P7" s="20">
        <v>9</v>
      </c>
      <c r="Q7" s="20">
        <v>10</v>
      </c>
      <c r="R7" s="20">
        <v>26</v>
      </c>
      <c r="S7" s="20">
        <v>0</v>
      </c>
      <c r="T7" s="20">
        <v>32</v>
      </c>
      <c r="U7" s="22">
        <f t="shared" si="1"/>
        <v>77</v>
      </c>
      <c r="V7" s="23">
        <f t="shared" si="2"/>
        <v>121</v>
      </c>
      <c r="W7" s="50" t="s">
        <v>53</v>
      </c>
      <c r="X7" s="25">
        <v>118</v>
      </c>
      <c r="Y7" s="25">
        <v>26</v>
      </c>
    </row>
    <row r="8" spans="1:25" ht="12.75">
      <c r="A8" s="20">
        <v>5</v>
      </c>
      <c r="B8" s="20" t="s">
        <v>108</v>
      </c>
      <c r="C8" s="20" t="s">
        <v>50</v>
      </c>
      <c r="D8" s="20" t="s">
        <v>51</v>
      </c>
      <c r="E8" s="20">
        <v>11</v>
      </c>
      <c r="F8" s="20">
        <v>30</v>
      </c>
      <c r="G8" s="20">
        <v>21</v>
      </c>
      <c r="H8" s="20">
        <v>21</v>
      </c>
      <c r="I8" s="20">
        <v>22</v>
      </c>
      <c r="J8" s="20">
        <v>23</v>
      </c>
      <c r="K8" s="20">
        <v>25</v>
      </c>
      <c r="L8" s="20">
        <v>6</v>
      </c>
      <c r="M8" s="20">
        <v>33</v>
      </c>
      <c r="N8" s="22">
        <f t="shared" si="0"/>
        <v>181</v>
      </c>
      <c r="O8" s="20" t="s">
        <v>109</v>
      </c>
      <c r="P8" s="20">
        <v>12</v>
      </c>
      <c r="Q8" s="20">
        <v>20</v>
      </c>
      <c r="R8" s="20">
        <v>0</v>
      </c>
      <c r="S8" s="20">
        <v>0</v>
      </c>
      <c r="T8" s="20">
        <v>30</v>
      </c>
      <c r="U8" s="22">
        <f t="shared" si="1"/>
        <v>62</v>
      </c>
      <c r="V8" s="23">
        <f t="shared" si="2"/>
        <v>107</v>
      </c>
      <c r="W8" s="50" t="s">
        <v>53</v>
      </c>
      <c r="X8" s="25">
        <v>106</v>
      </c>
      <c r="Y8" s="25">
        <v>32</v>
      </c>
    </row>
    <row r="9" spans="1:25" ht="12.75">
      <c r="A9" s="20">
        <v>6</v>
      </c>
      <c r="B9" s="20" t="s">
        <v>110</v>
      </c>
      <c r="C9" s="20" t="s">
        <v>50</v>
      </c>
      <c r="D9" s="20" t="s">
        <v>51</v>
      </c>
      <c r="E9" s="20">
        <v>11</v>
      </c>
      <c r="F9" s="20">
        <v>30</v>
      </c>
      <c r="G9" s="20">
        <v>21</v>
      </c>
      <c r="H9" s="20">
        <v>0</v>
      </c>
      <c r="I9" s="20">
        <v>24</v>
      </c>
      <c r="J9" s="20">
        <v>20</v>
      </c>
      <c r="K9" s="20">
        <v>25</v>
      </c>
      <c r="L9" s="20">
        <v>11</v>
      </c>
      <c r="M9" s="20">
        <v>15</v>
      </c>
      <c r="N9" s="22">
        <f t="shared" si="0"/>
        <v>146</v>
      </c>
      <c r="O9" s="20" t="s">
        <v>109</v>
      </c>
      <c r="P9" s="20">
        <v>24</v>
      </c>
      <c r="Q9" s="20">
        <v>14</v>
      </c>
      <c r="R9" s="20">
        <v>32</v>
      </c>
      <c r="S9" s="20">
        <v>0</v>
      </c>
      <c r="T9" s="20">
        <v>0</v>
      </c>
      <c r="U9" s="22">
        <f t="shared" si="1"/>
        <v>70</v>
      </c>
      <c r="V9" s="23">
        <f t="shared" si="2"/>
        <v>107</v>
      </c>
      <c r="W9" s="50" t="s">
        <v>53</v>
      </c>
      <c r="X9" s="40" t="s">
        <v>33</v>
      </c>
      <c r="Y9" s="40"/>
    </row>
    <row r="10" spans="1:25" ht="12.75">
      <c r="A10" s="20">
        <v>7</v>
      </c>
      <c r="B10" s="20" t="s">
        <v>111</v>
      </c>
      <c r="C10" s="20" t="s">
        <v>112</v>
      </c>
      <c r="D10" s="20" t="s">
        <v>113</v>
      </c>
      <c r="E10" s="20">
        <v>11</v>
      </c>
      <c r="F10" s="20">
        <v>30</v>
      </c>
      <c r="G10" s="20">
        <v>21</v>
      </c>
      <c r="H10" s="20">
        <v>21</v>
      </c>
      <c r="I10" s="20">
        <v>24</v>
      </c>
      <c r="J10" s="20">
        <v>13</v>
      </c>
      <c r="K10" s="20">
        <v>25</v>
      </c>
      <c r="L10" s="20">
        <v>6</v>
      </c>
      <c r="M10" s="20">
        <v>18</v>
      </c>
      <c r="N10" s="22">
        <f t="shared" si="0"/>
        <v>158</v>
      </c>
      <c r="O10" s="20" t="s">
        <v>114</v>
      </c>
      <c r="P10" s="20">
        <v>9</v>
      </c>
      <c r="Q10" s="51">
        <v>16</v>
      </c>
      <c r="R10" s="20">
        <v>0</v>
      </c>
      <c r="S10" s="20">
        <v>4</v>
      </c>
      <c r="T10" s="20">
        <v>35</v>
      </c>
      <c r="U10" s="22">
        <f t="shared" si="1"/>
        <v>64</v>
      </c>
      <c r="V10" s="23">
        <f t="shared" si="2"/>
        <v>104</v>
      </c>
      <c r="W10" s="18" t="s">
        <v>115</v>
      </c>
      <c r="X10" s="25">
        <v>64</v>
      </c>
      <c r="Y10" s="25">
        <v>49</v>
      </c>
    </row>
    <row r="11" spans="1:25" ht="12.75" customHeight="1">
      <c r="A11" s="20">
        <v>8</v>
      </c>
      <c r="B11" s="20" t="s">
        <v>116</v>
      </c>
      <c r="C11" s="20" t="s">
        <v>117</v>
      </c>
      <c r="D11" s="20" t="s">
        <v>118</v>
      </c>
      <c r="E11" s="20">
        <v>11</v>
      </c>
      <c r="F11" s="20">
        <v>30</v>
      </c>
      <c r="G11" s="20">
        <v>21</v>
      </c>
      <c r="H11" s="20">
        <v>21</v>
      </c>
      <c r="I11" s="20">
        <v>24</v>
      </c>
      <c r="J11" s="20">
        <v>15</v>
      </c>
      <c r="K11" s="20">
        <v>0</v>
      </c>
      <c r="L11" s="20">
        <v>11</v>
      </c>
      <c r="M11" s="20">
        <v>30</v>
      </c>
      <c r="N11" s="22">
        <f t="shared" si="0"/>
        <v>152</v>
      </c>
      <c r="O11" s="20" t="s">
        <v>119</v>
      </c>
      <c r="P11" s="20">
        <v>30</v>
      </c>
      <c r="Q11" s="20">
        <v>20</v>
      </c>
      <c r="R11" s="20">
        <v>0</v>
      </c>
      <c r="S11" s="20">
        <v>4</v>
      </c>
      <c r="T11" s="20">
        <v>5</v>
      </c>
      <c r="U11" s="22">
        <f t="shared" si="1"/>
        <v>59</v>
      </c>
      <c r="V11" s="23">
        <f t="shared" si="2"/>
        <v>97</v>
      </c>
      <c r="W11" s="39" t="s">
        <v>61</v>
      </c>
      <c r="X11" s="25">
        <v>112</v>
      </c>
      <c r="Y11" s="25">
        <v>30</v>
      </c>
    </row>
    <row r="12" spans="1:25" ht="12.75">
      <c r="A12" s="20">
        <v>9</v>
      </c>
      <c r="B12" s="20" t="s">
        <v>120</v>
      </c>
      <c r="C12" s="20" t="s">
        <v>29</v>
      </c>
      <c r="D12" s="20" t="s">
        <v>30</v>
      </c>
      <c r="E12" s="20">
        <v>12</v>
      </c>
      <c r="F12" s="20">
        <v>30</v>
      </c>
      <c r="G12" s="20">
        <v>21</v>
      </c>
      <c r="H12" s="20">
        <v>21</v>
      </c>
      <c r="I12" s="20">
        <v>24</v>
      </c>
      <c r="J12" s="20">
        <v>28</v>
      </c>
      <c r="K12" s="20">
        <v>25</v>
      </c>
      <c r="L12" s="20">
        <v>11</v>
      </c>
      <c r="M12" s="20">
        <v>38</v>
      </c>
      <c r="N12" s="22">
        <f t="shared" si="0"/>
        <v>198</v>
      </c>
      <c r="O12" s="20" t="s">
        <v>31</v>
      </c>
      <c r="P12" s="20">
        <v>5</v>
      </c>
      <c r="Q12" s="20">
        <v>0</v>
      </c>
      <c r="R12" s="20">
        <v>0</v>
      </c>
      <c r="S12" s="20">
        <v>0</v>
      </c>
      <c r="T12" s="20">
        <v>35</v>
      </c>
      <c r="U12" s="22">
        <f t="shared" si="1"/>
        <v>40</v>
      </c>
      <c r="V12" s="23">
        <f t="shared" si="2"/>
        <v>90</v>
      </c>
      <c r="W12" s="39"/>
      <c r="X12"/>
      <c r="Y12" s="1"/>
    </row>
    <row r="13" spans="1:24" ht="12.75">
      <c r="A13" s="20">
        <v>10</v>
      </c>
      <c r="B13" s="20" t="s">
        <v>121</v>
      </c>
      <c r="C13" s="20" t="s">
        <v>82</v>
      </c>
      <c r="D13" s="20" t="s">
        <v>83</v>
      </c>
      <c r="E13" s="20">
        <v>12</v>
      </c>
      <c r="F13" s="20">
        <v>30</v>
      </c>
      <c r="G13" s="20">
        <v>21</v>
      </c>
      <c r="H13" s="20">
        <v>21</v>
      </c>
      <c r="I13" s="20">
        <v>24</v>
      </c>
      <c r="J13" s="20">
        <v>17</v>
      </c>
      <c r="K13" s="20">
        <v>25</v>
      </c>
      <c r="L13" s="20">
        <v>11</v>
      </c>
      <c r="M13" s="20">
        <v>0</v>
      </c>
      <c r="N13" s="22">
        <f t="shared" si="0"/>
        <v>149</v>
      </c>
      <c r="O13" s="20" t="s">
        <v>91</v>
      </c>
      <c r="P13" s="20">
        <v>8</v>
      </c>
      <c r="Q13" s="20">
        <v>20</v>
      </c>
      <c r="R13" s="20">
        <v>0</v>
      </c>
      <c r="S13" s="20">
        <v>0</v>
      </c>
      <c r="T13" s="20">
        <v>23</v>
      </c>
      <c r="U13" s="22">
        <f t="shared" si="1"/>
        <v>51</v>
      </c>
      <c r="V13" s="23">
        <f t="shared" si="2"/>
        <v>88</v>
      </c>
      <c r="W13" s="39"/>
      <c r="X13"/>
    </row>
    <row r="14" spans="1:24" ht="21.75">
      <c r="A14" s="20">
        <v>11</v>
      </c>
      <c r="B14" s="20" t="s">
        <v>122</v>
      </c>
      <c r="C14" s="20" t="s">
        <v>22</v>
      </c>
      <c r="D14" s="21" t="s">
        <v>23</v>
      </c>
      <c r="E14" s="20">
        <v>11</v>
      </c>
      <c r="F14" s="20">
        <v>30</v>
      </c>
      <c r="G14" s="20">
        <v>21</v>
      </c>
      <c r="H14" s="20">
        <v>21</v>
      </c>
      <c r="I14" s="20">
        <v>24</v>
      </c>
      <c r="J14" s="20">
        <v>30</v>
      </c>
      <c r="K14" s="20">
        <v>25</v>
      </c>
      <c r="L14" s="20">
        <v>11</v>
      </c>
      <c r="M14" s="20">
        <v>0</v>
      </c>
      <c r="N14" s="22">
        <f t="shared" si="0"/>
        <v>162</v>
      </c>
      <c r="O14" s="20" t="s">
        <v>123</v>
      </c>
      <c r="P14" s="20">
        <v>0</v>
      </c>
      <c r="Q14" s="20">
        <v>4</v>
      </c>
      <c r="R14" s="20">
        <v>0</v>
      </c>
      <c r="S14" s="20">
        <v>0</v>
      </c>
      <c r="T14" s="20">
        <v>35</v>
      </c>
      <c r="U14" s="22">
        <f t="shared" si="1"/>
        <v>39</v>
      </c>
      <c r="V14" s="23">
        <f t="shared" si="2"/>
        <v>80</v>
      </c>
      <c r="W14" s="39"/>
      <c r="X14"/>
    </row>
    <row r="15" spans="1:24" ht="12.75" customHeight="1">
      <c r="A15" s="20">
        <v>12</v>
      </c>
      <c r="B15" s="20" t="s">
        <v>124</v>
      </c>
      <c r="C15" s="20" t="s">
        <v>65</v>
      </c>
      <c r="D15" s="20" t="s">
        <v>66</v>
      </c>
      <c r="E15" s="20">
        <v>11</v>
      </c>
      <c r="F15" s="20">
        <v>30</v>
      </c>
      <c r="G15" s="20">
        <v>21</v>
      </c>
      <c r="H15" s="20">
        <v>21</v>
      </c>
      <c r="I15" s="20">
        <v>8</v>
      </c>
      <c r="J15" s="20">
        <v>12</v>
      </c>
      <c r="K15" s="20">
        <v>25</v>
      </c>
      <c r="L15" s="20">
        <v>6</v>
      </c>
      <c r="M15" s="20">
        <v>25</v>
      </c>
      <c r="N15" s="22">
        <f t="shared" si="0"/>
        <v>148</v>
      </c>
      <c r="O15" s="20" t="s">
        <v>104</v>
      </c>
      <c r="P15" s="20">
        <v>10</v>
      </c>
      <c r="Q15" s="20">
        <v>4</v>
      </c>
      <c r="R15" s="20">
        <v>23</v>
      </c>
      <c r="S15" s="20">
        <v>0</v>
      </c>
      <c r="T15" s="20">
        <v>0</v>
      </c>
      <c r="U15" s="22">
        <f t="shared" si="1"/>
        <v>37</v>
      </c>
      <c r="V15" s="23">
        <f t="shared" si="2"/>
        <v>74</v>
      </c>
      <c r="W15" s="41" t="s">
        <v>71</v>
      </c>
      <c r="X15"/>
    </row>
    <row r="16" spans="1:24" ht="12.75">
      <c r="A16" s="20">
        <v>13</v>
      </c>
      <c r="B16" s="20" t="s">
        <v>125</v>
      </c>
      <c r="C16" s="20" t="s">
        <v>58</v>
      </c>
      <c r="D16" s="20" t="s">
        <v>59</v>
      </c>
      <c r="E16" s="20">
        <v>12</v>
      </c>
      <c r="F16" s="20">
        <v>30</v>
      </c>
      <c r="G16" s="20">
        <v>21</v>
      </c>
      <c r="H16" s="20">
        <v>21</v>
      </c>
      <c r="I16" s="20">
        <v>24</v>
      </c>
      <c r="J16" s="20">
        <v>17</v>
      </c>
      <c r="K16" s="20">
        <v>25</v>
      </c>
      <c r="L16" s="20">
        <v>11</v>
      </c>
      <c r="M16" s="20">
        <v>23</v>
      </c>
      <c r="N16" s="22">
        <f t="shared" si="0"/>
        <v>172</v>
      </c>
      <c r="O16" s="20" t="s">
        <v>126</v>
      </c>
      <c r="P16" s="20">
        <v>9</v>
      </c>
      <c r="Q16" s="20">
        <v>12</v>
      </c>
      <c r="R16" s="20">
        <v>7</v>
      </c>
      <c r="S16" s="20">
        <v>0</v>
      </c>
      <c r="T16" s="20">
        <v>0</v>
      </c>
      <c r="U16" s="22">
        <f t="shared" si="1"/>
        <v>28</v>
      </c>
      <c r="V16" s="23">
        <f t="shared" si="2"/>
        <v>71</v>
      </c>
      <c r="W16" s="41"/>
      <c r="X16"/>
    </row>
    <row r="17" spans="1:24" ht="12.75">
      <c r="A17" s="20">
        <v>14</v>
      </c>
      <c r="B17" s="20" t="s">
        <v>127</v>
      </c>
      <c r="C17" s="20" t="s">
        <v>65</v>
      </c>
      <c r="D17" s="20" t="s">
        <v>66</v>
      </c>
      <c r="E17" s="20">
        <v>11</v>
      </c>
      <c r="F17" s="20">
        <v>30</v>
      </c>
      <c r="G17" s="20">
        <v>21</v>
      </c>
      <c r="H17" s="20">
        <v>21</v>
      </c>
      <c r="I17" s="20">
        <v>24</v>
      </c>
      <c r="J17" s="20">
        <v>17</v>
      </c>
      <c r="K17" s="20">
        <v>25</v>
      </c>
      <c r="L17" s="20">
        <v>11</v>
      </c>
      <c r="M17" s="20">
        <v>0</v>
      </c>
      <c r="N17" s="22">
        <f t="shared" si="0"/>
        <v>149</v>
      </c>
      <c r="O17" s="20" t="s">
        <v>104</v>
      </c>
      <c r="P17" s="20">
        <v>9</v>
      </c>
      <c r="Q17" s="20">
        <v>20</v>
      </c>
      <c r="R17" s="20">
        <v>0</v>
      </c>
      <c r="S17" s="20">
        <v>0</v>
      </c>
      <c r="T17" s="20">
        <v>2</v>
      </c>
      <c r="U17" s="22">
        <f t="shared" si="1"/>
        <v>31</v>
      </c>
      <c r="V17" s="23">
        <f t="shared" si="2"/>
        <v>68</v>
      </c>
      <c r="W17" s="41"/>
      <c r="X17"/>
    </row>
    <row r="18" spans="1:24" ht="12.75">
      <c r="A18" s="20">
        <v>15</v>
      </c>
      <c r="B18" s="20" t="s">
        <v>128</v>
      </c>
      <c r="C18" s="20" t="s">
        <v>29</v>
      </c>
      <c r="D18" s="20" t="s">
        <v>30</v>
      </c>
      <c r="E18" s="20">
        <v>11</v>
      </c>
      <c r="F18" s="20">
        <v>30</v>
      </c>
      <c r="G18" s="20">
        <v>21</v>
      </c>
      <c r="H18" s="20">
        <v>21</v>
      </c>
      <c r="I18" s="20">
        <v>24</v>
      </c>
      <c r="J18" s="20">
        <v>28</v>
      </c>
      <c r="K18" s="20">
        <v>25</v>
      </c>
      <c r="L18" s="20">
        <v>11</v>
      </c>
      <c r="M18" s="20">
        <v>37</v>
      </c>
      <c r="N18" s="22">
        <f t="shared" si="0"/>
        <v>197</v>
      </c>
      <c r="O18" s="20" t="s">
        <v>129</v>
      </c>
      <c r="P18" s="20">
        <v>15</v>
      </c>
      <c r="Q18" s="20">
        <v>0</v>
      </c>
      <c r="R18" s="20">
        <v>0</v>
      </c>
      <c r="S18" s="20">
        <v>1</v>
      </c>
      <c r="T18" s="20">
        <v>0</v>
      </c>
      <c r="U18" s="22">
        <f t="shared" si="1"/>
        <v>16</v>
      </c>
      <c r="V18" s="23">
        <f t="shared" si="2"/>
        <v>65</v>
      </c>
      <c r="W18" s="41"/>
      <c r="X18"/>
    </row>
    <row r="19" spans="1:24" ht="12.75">
      <c r="A19" s="20">
        <v>16</v>
      </c>
      <c r="B19" s="20" t="s">
        <v>130</v>
      </c>
      <c r="C19" s="20" t="s">
        <v>29</v>
      </c>
      <c r="D19" s="20" t="s">
        <v>30</v>
      </c>
      <c r="E19" s="20">
        <v>12</v>
      </c>
      <c r="F19" s="20">
        <v>30</v>
      </c>
      <c r="G19" s="20">
        <v>21</v>
      </c>
      <c r="H19" s="20">
        <v>17</v>
      </c>
      <c r="I19" s="20">
        <v>24</v>
      </c>
      <c r="J19" s="20">
        <v>28</v>
      </c>
      <c r="K19" s="20">
        <v>25</v>
      </c>
      <c r="L19" s="20">
        <v>11</v>
      </c>
      <c r="M19" s="20">
        <v>38</v>
      </c>
      <c r="N19" s="22">
        <f t="shared" si="0"/>
        <v>194</v>
      </c>
      <c r="O19" s="20" t="s">
        <v>131</v>
      </c>
      <c r="P19" s="20">
        <v>9</v>
      </c>
      <c r="Q19" s="20">
        <v>2</v>
      </c>
      <c r="R19" s="20">
        <v>5</v>
      </c>
      <c r="S19" s="20">
        <v>0</v>
      </c>
      <c r="T19" s="20">
        <v>0</v>
      </c>
      <c r="U19" s="22">
        <f t="shared" si="1"/>
        <v>16</v>
      </c>
      <c r="V19" s="23">
        <f t="shared" si="2"/>
        <v>65</v>
      </c>
      <c r="W19" s="41"/>
      <c r="X19"/>
    </row>
    <row r="20" spans="1:24" ht="12.75">
      <c r="A20" s="20">
        <v>17</v>
      </c>
      <c r="B20" s="20" t="s">
        <v>132</v>
      </c>
      <c r="C20" s="20" t="s">
        <v>50</v>
      </c>
      <c r="D20" s="20" t="s">
        <v>51</v>
      </c>
      <c r="E20" s="20">
        <v>12</v>
      </c>
      <c r="F20" s="20">
        <v>30</v>
      </c>
      <c r="G20" s="20">
        <v>21</v>
      </c>
      <c r="H20" s="20">
        <v>21</v>
      </c>
      <c r="I20" s="20">
        <v>24</v>
      </c>
      <c r="J20" s="20">
        <v>30</v>
      </c>
      <c r="K20" s="20">
        <v>0</v>
      </c>
      <c r="L20" s="20">
        <v>11</v>
      </c>
      <c r="M20" s="20">
        <v>38</v>
      </c>
      <c r="N20" s="22">
        <f t="shared" si="0"/>
        <v>175</v>
      </c>
      <c r="O20" s="20" t="s">
        <v>133</v>
      </c>
      <c r="P20" s="20">
        <v>0</v>
      </c>
      <c r="Q20" s="20">
        <v>14</v>
      </c>
      <c r="R20" s="20">
        <v>6</v>
      </c>
      <c r="S20" s="20">
        <v>0</v>
      </c>
      <c r="T20" s="20">
        <v>0</v>
      </c>
      <c r="U20" s="22">
        <f t="shared" si="1"/>
        <v>20</v>
      </c>
      <c r="V20" s="23">
        <f t="shared" si="2"/>
        <v>64</v>
      </c>
      <c r="W20" s="41"/>
      <c r="X20"/>
    </row>
    <row r="21" spans="1:24" ht="12.75">
      <c r="A21" s="20">
        <v>18</v>
      </c>
      <c r="B21" s="20" t="s">
        <v>134</v>
      </c>
      <c r="C21" s="20" t="s">
        <v>65</v>
      </c>
      <c r="D21" s="20" t="s">
        <v>66</v>
      </c>
      <c r="E21" s="20">
        <v>12</v>
      </c>
      <c r="F21" s="20">
        <v>30</v>
      </c>
      <c r="G21" s="20">
        <v>21</v>
      </c>
      <c r="H21" s="20">
        <v>21</v>
      </c>
      <c r="I21" s="20">
        <v>24</v>
      </c>
      <c r="J21" s="20">
        <v>26</v>
      </c>
      <c r="K21" s="20">
        <v>25</v>
      </c>
      <c r="L21" s="20">
        <v>11</v>
      </c>
      <c r="M21" s="20">
        <v>10</v>
      </c>
      <c r="N21" s="22">
        <f t="shared" si="0"/>
        <v>168</v>
      </c>
      <c r="O21" s="20" t="s">
        <v>106</v>
      </c>
      <c r="P21" s="20">
        <v>2</v>
      </c>
      <c r="Q21" s="20">
        <v>0</v>
      </c>
      <c r="R21" s="20">
        <v>14</v>
      </c>
      <c r="S21" s="20">
        <v>0</v>
      </c>
      <c r="T21" s="20">
        <v>0</v>
      </c>
      <c r="U21" s="22">
        <f t="shared" si="1"/>
        <v>16</v>
      </c>
      <c r="V21" s="23">
        <f t="shared" si="2"/>
        <v>58</v>
      </c>
      <c r="W21" s="30"/>
      <c r="X21"/>
    </row>
    <row r="22" spans="1:24" ht="12.75">
      <c r="A22" s="20">
        <v>19</v>
      </c>
      <c r="B22" s="20" t="s">
        <v>135</v>
      </c>
      <c r="C22" s="20" t="s">
        <v>29</v>
      </c>
      <c r="D22" s="20" t="s">
        <v>30</v>
      </c>
      <c r="E22" s="20">
        <v>12</v>
      </c>
      <c r="F22" s="20">
        <v>30</v>
      </c>
      <c r="G22" s="20">
        <v>21</v>
      </c>
      <c r="H22" s="20">
        <v>21</v>
      </c>
      <c r="I22" s="20">
        <v>24</v>
      </c>
      <c r="J22" s="20">
        <v>21</v>
      </c>
      <c r="K22" s="20">
        <v>25</v>
      </c>
      <c r="L22" s="20">
        <v>11</v>
      </c>
      <c r="M22" s="20">
        <v>8</v>
      </c>
      <c r="N22" s="22">
        <f t="shared" si="0"/>
        <v>161</v>
      </c>
      <c r="O22" s="20" t="s">
        <v>31</v>
      </c>
      <c r="P22" s="20">
        <v>7</v>
      </c>
      <c r="Q22" s="20">
        <v>2</v>
      </c>
      <c r="R22" s="20">
        <v>1</v>
      </c>
      <c r="S22" s="20">
        <v>0</v>
      </c>
      <c r="T22" s="20">
        <v>0</v>
      </c>
      <c r="U22" s="22">
        <f t="shared" si="1"/>
        <v>10</v>
      </c>
      <c r="V22" s="23">
        <f t="shared" si="2"/>
        <v>50</v>
      </c>
      <c r="W22" s="30"/>
      <c r="X22"/>
    </row>
    <row r="23" spans="1:24" ht="12.75">
      <c r="A23" s="20">
        <v>20</v>
      </c>
      <c r="B23" s="20" t="s">
        <v>136</v>
      </c>
      <c r="C23" s="20" t="s">
        <v>29</v>
      </c>
      <c r="D23" s="20" t="s">
        <v>30</v>
      </c>
      <c r="E23" s="20">
        <v>12</v>
      </c>
      <c r="F23" s="20">
        <v>30</v>
      </c>
      <c r="G23" s="20">
        <v>21</v>
      </c>
      <c r="H23" s="20">
        <v>21</v>
      </c>
      <c r="I23" s="20">
        <v>24</v>
      </c>
      <c r="J23" s="20">
        <v>28</v>
      </c>
      <c r="K23" s="20">
        <v>25</v>
      </c>
      <c r="L23" s="20">
        <v>11</v>
      </c>
      <c r="M23" s="20">
        <v>3</v>
      </c>
      <c r="N23" s="22">
        <f t="shared" si="0"/>
        <v>163</v>
      </c>
      <c r="O23" s="20" t="s">
        <v>131</v>
      </c>
      <c r="P23" s="20">
        <v>0</v>
      </c>
      <c r="Q23" s="20">
        <v>6</v>
      </c>
      <c r="R23" s="20">
        <v>0</v>
      </c>
      <c r="S23" s="20">
        <v>0</v>
      </c>
      <c r="T23" s="20">
        <v>0</v>
      </c>
      <c r="U23" s="22">
        <f t="shared" si="1"/>
        <v>6</v>
      </c>
      <c r="V23" s="23">
        <f t="shared" si="2"/>
        <v>47</v>
      </c>
      <c r="W23" s="30"/>
      <c r="X23"/>
    </row>
    <row r="24" spans="1:24" ht="12.75">
      <c r="A24" s="20">
        <v>21</v>
      </c>
      <c r="B24" s="20" t="s">
        <v>137</v>
      </c>
      <c r="C24" s="20" t="s">
        <v>29</v>
      </c>
      <c r="D24" s="20" t="s">
        <v>30</v>
      </c>
      <c r="E24" s="20">
        <v>12</v>
      </c>
      <c r="F24" s="20">
        <v>30</v>
      </c>
      <c r="G24" s="20">
        <v>21</v>
      </c>
      <c r="H24" s="20">
        <v>21</v>
      </c>
      <c r="I24" s="20">
        <v>24</v>
      </c>
      <c r="J24" s="20">
        <v>28</v>
      </c>
      <c r="K24" s="20">
        <v>25</v>
      </c>
      <c r="L24" s="20">
        <v>11</v>
      </c>
      <c r="M24" s="20">
        <v>8</v>
      </c>
      <c r="N24" s="22">
        <f t="shared" si="0"/>
        <v>168</v>
      </c>
      <c r="O24" s="20" t="s">
        <v>131</v>
      </c>
      <c r="P24" s="20">
        <v>2</v>
      </c>
      <c r="Q24" s="20">
        <v>2</v>
      </c>
      <c r="R24" s="20">
        <v>0</v>
      </c>
      <c r="S24" s="20">
        <v>0</v>
      </c>
      <c r="T24" s="20">
        <v>0</v>
      </c>
      <c r="U24" s="22">
        <f t="shared" si="1"/>
        <v>4</v>
      </c>
      <c r="V24" s="23">
        <f t="shared" si="2"/>
        <v>46</v>
      </c>
      <c r="W24" s="30"/>
      <c r="X24"/>
    </row>
    <row r="25" spans="1:22" s="52" customFormat="1" ht="12.75">
      <c r="A25" s="43" t="s">
        <v>138</v>
      </c>
      <c r="B25" s="43" t="s">
        <v>139</v>
      </c>
      <c r="C25" s="43" t="s">
        <v>58</v>
      </c>
      <c r="D25" s="43" t="s">
        <v>59</v>
      </c>
      <c r="E25" s="43">
        <v>12</v>
      </c>
      <c r="F25" s="43">
        <v>30</v>
      </c>
      <c r="G25" s="43">
        <v>21</v>
      </c>
      <c r="H25" s="43">
        <v>21</v>
      </c>
      <c r="I25" s="43">
        <v>24</v>
      </c>
      <c r="J25" s="43">
        <v>30</v>
      </c>
      <c r="K25" s="43">
        <v>0</v>
      </c>
      <c r="L25" s="43">
        <v>11</v>
      </c>
      <c r="M25" s="43">
        <v>14</v>
      </c>
      <c r="N25" s="25">
        <f t="shared" si="0"/>
        <v>151</v>
      </c>
      <c r="O25" s="43" t="s">
        <v>126</v>
      </c>
      <c r="P25" s="43" t="s">
        <v>140</v>
      </c>
      <c r="Q25" s="43"/>
      <c r="R25" s="43"/>
      <c r="S25" s="43"/>
      <c r="T25" s="43"/>
      <c r="U25" s="43"/>
      <c r="V25" s="43"/>
    </row>
    <row r="41" ht="19.5" customHeight="1"/>
    <row r="42" ht="19.5" customHeight="1"/>
    <row r="44" ht="19.5" customHeight="1"/>
    <row r="48" ht="21.75" customHeight="1"/>
    <row r="51" ht="19.5" customHeight="1"/>
    <row r="52" ht="19.5" customHeight="1"/>
    <row r="55" ht="21.75" customHeight="1"/>
    <row r="56" ht="20.25" customHeight="1"/>
  </sheetData>
  <sheetProtection selectLockedCells="1" selectUnlockedCells="1"/>
  <mergeCells count="8">
    <mergeCell ref="A1:V1"/>
    <mergeCell ref="F2:O2"/>
    <mergeCell ref="P2:V2"/>
    <mergeCell ref="X2:Y2"/>
    <mergeCell ref="X9:Y9"/>
    <mergeCell ref="W11:W14"/>
    <mergeCell ref="W15:W20"/>
    <mergeCell ref="P25:V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2016-12-07T08:25:06Z</dcterms:created>
  <dcterms:modified xsi:type="dcterms:W3CDTF">2017-03-01T09:04:42Z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